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28695" windowHeight="12780"/>
  </bookViews>
  <sheets>
    <sheet name="PES FOR REPS" sheetId="1" r:id="rId1"/>
    <sheet name="PES FOR ADMIN" sheetId="2" r:id="rId2"/>
  </sheets>
  <calcPr calcId="124519"/>
</workbook>
</file>

<file path=xl/calcChain.xml><?xml version="1.0" encoding="utf-8"?>
<calcChain xmlns="http://schemas.openxmlformats.org/spreadsheetml/2006/main">
  <c r="C31" i="2"/>
  <c r="F29"/>
  <c r="F28"/>
  <c r="F27"/>
  <c r="F26"/>
  <c r="F25"/>
  <c r="F24"/>
  <c r="F23"/>
  <c r="I22"/>
  <c r="M11" s="1"/>
  <c r="H22"/>
  <c r="L13" s="1"/>
  <c r="F22"/>
  <c r="F21"/>
  <c r="F20"/>
  <c r="F19"/>
  <c r="F18"/>
  <c r="F17"/>
  <c r="F16"/>
  <c r="F15"/>
  <c r="F14"/>
  <c r="M13"/>
  <c r="F13"/>
  <c r="F12"/>
  <c r="G25" i="1"/>
  <c r="G124"/>
  <c r="E107"/>
  <c r="E109" s="1"/>
  <c r="C107"/>
  <c r="C109" s="1"/>
  <c r="E106"/>
  <c r="C106"/>
  <c r="C89"/>
  <c r="E88"/>
  <c r="E87"/>
  <c r="E86"/>
  <c r="E85"/>
  <c r="E84"/>
  <c r="G83"/>
  <c r="I83" s="1"/>
  <c r="C79"/>
  <c r="E78"/>
  <c r="E77"/>
  <c r="E76"/>
  <c r="F13" s="1"/>
  <c r="G13" s="1"/>
  <c r="E75"/>
  <c r="E74"/>
  <c r="G73"/>
  <c r="I73" s="1"/>
  <c r="C69"/>
  <c r="E68"/>
  <c r="E67"/>
  <c r="E66"/>
  <c r="E65"/>
  <c r="E64"/>
  <c r="E63"/>
  <c r="E62"/>
  <c r="E61"/>
  <c r="E60"/>
  <c r="E59"/>
  <c r="G58"/>
  <c r="I58" s="1"/>
  <c r="C54"/>
  <c r="E53"/>
  <c r="E52"/>
  <c r="E51"/>
  <c r="E50"/>
  <c r="E49"/>
  <c r="E48"/>
  <c r="E47"/>
  <c r="E46"/>
  <c r="E45"/>
  <c r="F11" s="1"/>
  <c r="G11" s="1"/>
  <c r="E44"/>
  <c r="G43"/>
  <c r="I43" s="1"/>
  <c r="C39"/>
  <c r="E38"/>
  <c r="E37"/>
  <c r="E36"/>
  <c r="E35"/>
  <c r="E34"/>
  <c r="E33"/>
  <c r="E32"/>
  <c r="E31"/>
  <c r="E30"/>
  <c r="E29"/>
  <c r="G28"/>
  <c r="H91" s="1"/>
  <c r="G92" s="1"/>
  <c r="E15"/>
  <c r="F31" i="2" l="1"/>
  <c r="L35" s="1"/>
  <c r="M35" s="1"/>
  <c r="M38" s="1"/>
  <c r="M41" s="1"/>
  <c r="N13"/>
  <c r="L36" s="1"/>
  <c r="M36" s="1"/>
  <c r="L11"/>
  <c r="N11" s="1"/>
  <c r="E36" s="1"/>
  <c r="F36" s="1"/>
  <c r="E79" i="1"/>
  <c r="G79" s="1"/>
  <c r="E54"/>
  <c r="G54" s="1"/>
  <c r="E69"/>
  <c r="G69" s="1"/>
  <c r="G111"/>
  <c r="G20" s="1"/>
  <c r="F14"/>
  <c r="G14" s="1"/>
  <c r="F10"/>
  <c r="G10" s="1"/>
  <c r="E39"/>
  <c r="G39" s="1"/>
  <c r="H112"/>
  <c r="G21" s="1"/>
  <c r="E89"/>
  <c r="G89" s="1"/>
  <c r="F12"/>
  <c r="G12" s="1"/>
  <c r="I28"/>
  <c r="E35" i="2" l="1"/>
  <c r="F35" s="1"/>
  <c r="F38" s="1"/>
  <c r="F41" s="1"/>
  <c r="G17" i="1"/>
  <c r="G18" s="1"/>
  <c r="G93"/>
  <c r="H94" s="1"/>
  <c r="H128" s="1"/>
</calcChain>
</file>

<file path=xl/comments1.xml><?xml version="1.0" encoding="utf-8"?>
<comments xmlns="http://schemas.openxmlformats.org/spreadsheetml/2006/main">
  <authors>
    <author>PC_XP</author>
  </authors>
  <commentList>
    <comment ref="H125" authorId="0">
      <text>
        <r>
          <rPr>
            <b/>
            <sz val="8"/>
            <color indexed="81"/>
            <rFont val="Tahoma"/>
            <family val="2"/>
          </rPr>
          <t>Indicate IT Score here</t>
        </r>
        <r>
          <rPr>
            <sz val="8"/>
            <color indexed="81"/>
            <rFont val="Tahoma"/>
            <family val="2"/>
          </rPr>
          <t xml:space="preserve">
</t>
        </r>
      </text>
    </comment>
  </commentList>
</comments>
</file>

<file path=xl/sharedStrings.xml><?xml version="1.0" encoding="utf-8"?>
<sst xmlns="http://schemas.openxmlformats.org/spreadsheetml/2006/main" count="243" uniqueCount="121">
  <si>
    <t>PES FOR REPS COMPUTATION</t>
  </si>
  <si>
    <t>PART I</t>
  </si>
  <si>
    <t>Summary Worksheet</t>
  </si>
  <si>
    <t>Workload</t>
  </si>
  <si>
    <t>PMR</t>
  </si>
  <si>
    <t xml:space="preserve">     Weighted Score</t>
  </si>
  <si>
    <t>Research</t>
  </si>
  <si>
    <t>Extension</t>
  </si>
  <si>
    <t>50-100%</t>
  </si>
  <si>
    <t>Professional Services</t>
  </si>
  <si>
    <t>Instruction</t>
  </si>
  <si>
    <t/>
  </si>
  <si>
    <t>0-25%</t>
  </si>
  <si>
    <t>Administrative</t>
  </si>
  <si>
    <t>0-49%</t>
  </si>
  <si>
    <t>Part 1.</t>
  </si>
  <si>
    <t xml:space="preserve">                   Total Weighted Score (TWS)</t>
  </si>
  <si>
    <r>
      <t xml:space="preserve"> Part 1.</t>
    </r>
    <r>
      <rPr>
        <b/>
        <sz val="10"/>
        <rFont val="Arial"/>
        <family val="2"/>
      </rPr>
      <t xml:space="preserve">  Total Weighted Score x 80%</t>
    </r>
  </si>
  <si>
    <t xml:space="preserve">Part 2. </t>
  </si>
  <si>
    <r>
      <t xml:space="preserve"> Part 2.</t>
    </r>
    <r>
      <rPr>
        <b/>
        <sz val="10"/>
        <rFont val="Arial"/>
        <family val="2"/>
      </rPr>
      <t xml:space="preserve">  Total Weighted Score x 20%</t>
    </r>
  </si>
  <si>
    <t>Go to Bottom of Page</t>
  </si>
  <si>
    <t xml:space="preserve">Part 3. </t>
  </si>
  <si>
    <r>
      <t xml:space="preserve"> Part 3.</t>
    </r>
    <r>
      <rPr>
        <b/>
        <sz val="10"/>
        <rFont val="Arial"/>
        <family val="2"/>
      </rPr>
      <t xml:space="preserve">  Intervening Tasks</t>
    </r>
  </si>
  <si>
    <t>Outstanding</t>
  </si>
  <si>
    <t>Weight</t>
  </si>
  <si>
    <t>Rating</t>
  </si>
  <si>
    <t>Weighted Rating</t>
  </si>
  <si>
    <t>R</t>
  </si>
  <si>
    <t xml:space="preserve">&gt; &gt; &gt; &gt; &gt; &gt; &gt; &gt; &gt; &gt; &gt; &gt; &gt; &gt; &gt; &gt; &gt; &gt; &gt; &gt; &gt; &gt; &gt; &gt; &gt; &gt; &gt; &gt; &gt; </t>
  </si>
  <si>
    <t xml:space="preserve">  ( 50-100%)</t>
  </si>
  <si>
    <t>Task 1</t>
  </si>
  <si>
    <t>WORKLOAD (%)</t>
  </si>
  <si>
    <t>Task 2</t>
  </si>
  <si>
    <t>Task 3</t>
  </si>
  <si>
    <t>Task 4</t>
  </si>
  <si>
    <t>Task 5</t>
  </si>
  <si>
    <t>Task 6</t>
  </si>
  <si>
    <t>Task 7</t>
  </si>
  <si>
    <t>Task 8</t>
  </si>
  <si>
    <t>Task 9</t>
  </si>
  <si>
    <t>Task 10</t>
  </si>
  <si>
    <t>Total</t>
  </si>
  <si>
    <t xml:space="preserve">  Weighted Score</t>
  </si>
  <si>
    <t>E</t>
  </si>
  <si>
    <t>PS</t>
  </si>
  <si>
    <t>I</t>
  </si>
  <si>
    <t xml:space="preserve">  ( 0 - 25%)</t>
  </si>
  <si>
    <t>AD</t>
  </si>
  <si>
    <t xml:space="preserve">  ( 0 - 49%)</t>
  </si>
  <si>
    <t xml:space="preserve">            PART 1 TOTAL %</t>
  </si>
  <si>
    <t xml:space="preserve">             &gt; &gt;</t>
  </si>
  <si>
    <t>GRAND TOTAL PART I</t>
  </si>
  <si>
    <t>PART 1 - TWS</t>
  </si>
  <si>
    <t>&gt; &gt; &gt; &gt; &gt; &gt;</t>
  </si>
  <si>
    <t>TWS PART 1 x 80%  &gt; &gt; &gt;</t>
  </si>
  <si>
    <t>PART II</t>
  </si>
  <si>
    <t>SELF *</t>
  </si>
  <si>
    <t>SUPERVISOR *</t>
  </si>
  <si>
    <t xml:space="preserve">   * whole numbers only</t>
  </si>
  <si>
    <t>(sample only)</t>
  </si>
  <si>
    <t>TOTAL</t>
  </si>
  <si>
    <t>AVERAGE</t>
  </si>
  <si>
    <t>GRAND TOTAL PART II</t>
  </si>
  <si>
    <t>PART 2 TWS</t>
  </si>
  <si>
    <t>TWS PART 2 x 20% &gt; &gt;</t>
  </si>
  <si>
    <t>PART III</t>
  </si>
  <si>
    <t>Intervening Task</t>
  </si>
  <si>
    <t>INTERVENING TASKS (if any)</t>
  </si>
  <si>
    <t>Intervening</t>
  </si>
  <si>
    <t>Equivalent Score</t>
  </si>
  <si>
    <t>Rate</t>
  </si>
  <si>
    <t>Very Satisfactory</t>
  </si>
  <si>
    <t>Satisfactory</t>
  </si>
  <si>
    <t>Unsatisfactory</t>
  </si>
  <si>
    <t>(negative)</t>
  </si>
  <si>
    <t>Intervening Task Score</t>
  </si>
  <si>
    <t>indicate IT score here</t>
  </si>
  <si>
    <t>PART 3.  Intervening Score</t>
  </si>
  <si>
    <t xml:space="preserve">GRAND TOTAL PES SCORE     &gt; &gt; &gt;  &gt; &gt; &gt;  &gt; &gt; &gt;  &gt; &gt; &gt;  &gt; &gt; &gt;  &gt; &gt; &gt;  &gt; &gt; &gt;  &gt; &gt; &gt;   </t>
  </si>
  <si>
    <t>ADJECTIVAL RATING</t>
  </si>
  <si>
    <t>3.5 - 4.0</t>
  </si>
  <si>
    <t>3.0 - below 3.5</t>
  </si>
  <si>
    <t>BACK to SUMMARY</t>
  </si>
  <si>
    <t>2.5 - below 3.0</t>
  </si>
  <si>
    <t>below 2.5</t>
  </si>
  <si>
    <t>Unsatisfatory</t>
  </si>
  <si>
    <t xml:space="preserve">       Total Weighted Score (TWS)</t>
  </si>
  <si>
    <t xml:space="preserve">     TOTAL must be 100%</t>
  </si>
  <si>
    <t xml:space="preserve">Total PES Score    &gt;   &gt;  </t>
  </si>
  <si>
    <t>UNIT:</t>
  </si>
  <si>
    <t>DESIGNATION:</t>
  </si>
  <si>
    <t>RATING PERIOD:</t>
  </si>
  <si>
    <t>NUM</t>
  </si>
  <si>
    <t>ADJ</t>
  </si>
  <si>
    <t>PERCENT</t>
  </si>
  <si>
    <t>QUANTITY</t>
  </si>
  <si>
    <t>QUALITY</t>
  </si>
  <si>
    <t>AVE SCORE</t>
  </si>
  <si>
    <t>A</t>
  </si>
  <si>
    <t>B</t>
  </si>
  <si>
    <t>C</t>
  </si>
  <si>
    <t>O</t>
  </si>
  <si>
    <t>D</t>
  </si>
  <si>
    <t>[(C+D)/2]B</t>
  </si>
  <si>
    <t>SELF</t>
  </si>
  <si>
    <t>SUPVR</t>
  </si>
  <si>
    <t>VS</t>
  </si>
  <si>
    <t>RATING</t>
  </si>
  <si>
    <t>NON-SUPVR</t>
  </si>
  <si>
    <t>Unsat</t>
  </si>
  <si>
    <t>==========</t>
  </si>
  <si>
    <t>==============</t>
  </si>
  <si>
    <t xml:space="preserve">                SUB-TOTAL</t>
  </si>
  <si>
    <t>NON SUPERVISOR</t>
  </si>
  <si>
    <t>SUPERVISOR</t>
  </si>
  <si>
    <t>EQ. PT. SCORE</t>
  </si>
  <si>
    <t>OVERALL POINT SCORE</t>
  </si>
  <si>
    <t>INTERVENING TARGET</t>
  </si>
  <si>
    <t>EQUIV NUM RATING</t>
  </si>
  <si>
    <t>PES FOR ADMIN COMPUTATION</t>
  </si>
  <si>
    <t>(for supervisors only)</t>
  </si>
</sst>
</file>

<file path=xl/styles.xml><?xml version="1.0" encoding="utf-8"?>
<styleSheet xmlns="http://schemas.openxmlformats.org/spreadsheetml/2006/main">
  <numFmts count="3">
    <numFmt numFmtId="164" formatCode="0.000"/>
    <numFmt numFmtId="165" formatCode="0.0"/>
    <numFmt numFmtId="166" formatCode="0.00;[Red]0.00"/>
  </numFmts>
  <fonts count="28">
    <font>
      <sz val="11"/>
      <color theme="1"/>
      <name val="Calibri"/>
      <family val="2"/>
      <scheme val="minor"/>
    </font>
    <font>
      <sz val="11"/>
      <color theme="1"/>
      <name val="Calibri"/>
      <family val="2"/>
      <scheme val="minor"/>
    </font>
    <font>
      <b/>
      <sz val="10"/>
      <name val="Arial"/>
      <family val="2"/>
    </font>
    <font>
      <b/>
      <sz val="10"/>
      <color indexed="10"/>
      <name val="Arial"/>
      <family val="2"/>
    </font>
    <font>
      <sz val="9"/>
      <name val="Arial"/>
      <family val="2"/>
    </font>
    <font>
      <b/>
      <sz val="9"/>
      <name val="Arial"/>
      <family val="2"/>
    </font>
    <font>
      <b/>
      <sz val="8"/>
      <name val="Arial"/>
      <family val="2"/>
    </font>
    <font>
      <b/>
      <sz val="11"/>
      <name val="Arial"/>
      <family val="2"/>
    </font>
    <font>
      <u/>
      <sz val="10"/>
      <color indexed="12"/>
      <name val="Arial"/>
      <family val="2"/>
    </font>
    <font>
      <b/>
      <sz val="14"/>
      <color indexed="10"/>
      <name val="Arial"/>
      <family val="2"/>
    </font>
    <font>
      <b/>
      <sz val="11"/>
      <color indexed="10"/>
      <name val="Arial"/>
      <family val="2"/>
    </font>
    <font>
      <b/>
      <sz val="20"/>
      <name val="Arial"/>
      <family val="2"/>
    </font>
    <font>
      <b/>
      <sz val="12"/>
      <name val="Arial"/>
      <family val="2"/>
    </font>
    <font>
      <sz val="12"/>
      <name val="Arial"/>
      <family val="2"/>
    </font>
    <font>
      <i/>
      <sz val="10"/>
      <name val="Arial"/>
      <family val="2"/>
    </font>
    <font>
      <b/>
      <sz val="10"/>
      <color indexed="10"/>
      <name val="Arial Tur"/>
    </font>
    <font>
      <b/>
      <sz val="16"/>
      <color indexed="10"/>
      <name val="Arial"/>
      <family val="2"/>
    </font>
    <font>
      <b/>
      <sz val="12"/>
      <color indexed="10"/>
      <name val="Arial"/>
      <family val="2"/>
    </font>
    <font>
      <b/>
      <sz val="8"/>
      <color indexed="81"/>
      <name val="Tahoma"/>
      <family val="2"/>
    </font>
    <font>
      <sz val="8"/>
      <color indexed="81"/>
      <name val="Tahoma"/>
      <family val="2"/>
    </font>
    <font>
      <b/>
      <sz val="12"/>
      <color theme="1"/>
      <name val="Calibri"/>
      <family val="2"/>
      <scheme val="minor"/>
    </font>
    <font>
      <b/>
      <sz val="14"/>
      <name val="Arial"/>
      <family val="2"/>
    </font>
    <font>
      <sz val="12"/>
      <color theme="1"/>
      <name val="Calibri"/>
      <family val="2"/>
      <scheme val="minor"/>
    </font>
    <font>
      <b/>
      <i/>
      <sz val="11"/>
      <color theme="1"/>
      <name val="Calibri"/>
      <family val="2"/>
      <scheme val="minor"/>
    </font>
    <font>
      <sz val="10"/>
      <name val="Arial"/>
      <family val="2"/>
    </font>
    <font>
      <b/>
      <sz val="8"/>
      <color indexed="8"/>
      <name val="Arial"/>
      <family val="2"/>
    </font>
    <font>
      <sz val="8"/>
      <name val="Arial"/>
      <family val="2"/>
    </font>
    <font>
      <b/>
      <sz val="7"/>
      <name val="Arial"/>
      <family val="2"/>
    </font>
  </fonts>
  <fills count="18">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51"/>
        <bgColor indexed="64"/>
      </patternFill>
    </fill>
    <fill>
      <patternFill patternType="solid">
        <fgColor indexed="43"/>
        <bgColor indexed="64"/>
      </patternFill>
    </fill>
    <fill>
      <patternFill patternType="solid">
        <fgColor indexed="11"/>
        <bgColor indexed="64"/>
      </patternFill>
    </fill>
    <fill>
      <patternFill patternType="solid">
        <fgColor indexed="13"/>
        <bgColor indexed="64"/>
      </patternFill>
    </fill>
    <fill>
      <patternFill patternType="solid">
        <fgColor theme="0"/>
        <bgColor indexed="64"/>
      </patternFill>
    </fill>
    <fill>
      <patternFill patternType="solid">
        <fgColor rgb="FF66FFFF"/>
        <bgColor indexed="64"/>
      </patternFill>
    </fill>
    <fill>
      <patternFill patternType="solid">
        <fgColor rgb="FFFFFF66"/>
        <bgColor indexed="64"/>
      </patternFill>
    </fill>
    <fill>
      <patternFill patternType="solid">
        <fgColor rgb="FFFFC000"/>
        <bgColor indexed="64"/>
      </patternFill>
    </fill>
    <fill>
      <patternFill patternType="solid">
        <fgColor indexed="2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style="thin">
        <color indexed="64"/>
      </left>
      <right/>
      <top/>
      <bottom/>
      <diagonal/>
    </border>
    <border>
      <left/>
      <right/>
      <top/>
      <bottom style="thin">
        <color indexed="64"/>
      </bottom>
      <diagonal/>
    </border>
    <border>
      <left style="hair">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alignment vertical="top"/>
      <protection locked="0"/>
    </xf>
  </cellStyleXfs>
  <cellXfs count="275">
    <xf numFmtId="0" fontId="0" fillId="0" borderId="0" xfId="0"/>
    <xf numFmtId="0" fontId="0" fillId="2" borderId="0" xfId="0" applyFill="1" applyProtection="1">
      <protection locked="0"/>
    </xf>
    <xf numFmtId="0" fontId="0" fillId="0" borderId="0" xfId="0" applyProtection="1"/>
    <xf numFmtId="0" fontId="0" fillId="0" borderId="0" xfId="0" applyProtection="1">
      <protection locked="0"/>
    </xf>
    <xf numFmtId="0" fontId="0" fillId="3" borderId="2" xfId="0" applyFill="1" applyBorder="1" applyProtection="1"/>
    <xf numFmtId="0" fontId="0" fillId="3" borderId="2" xfId="0" applyFill="1" applyBorder="1" applyProtection="1">
      <protection locked="0"/>
    </xf>
    <xf numFmtId="0" fontId="0" fillId="3" borderId="3" xfId="0" applyFill="1" applyBorder="1" applyProtection="1"/>
    <xf numFmtId="0" fontId="2" fillId="0" borderId="0" xfId="0" applyFont="1" applyFill="1" applyBorder="1" applyAlignment="1" applyProtection="1">
      <alignment horizontal="center"/>
    </xf>
    <xf numFmtId="0" fontId="0" fillId="0" borderId="0" xfId="0" applyFill="1" applyBorder="1" applyProtection="1"/>
    <xf numFmtId="0" fontId="0" fillId="0" borderId="0" xfId="0" applyFill="1" applyBorder="1" applyProtection="1">
      <protection locked="0"/>
    </xf>
    <xf numFmtId="0" fontId="0" fillId="0" borderId="0" xfId="0" applyFill="1" applyProtection="1">
      <protection locked="0"/>
    </xf>
    <xf numFmtId="0" fontId="3" fillId="0" borderId="4" xfId="0" applyFont="1" applyFill="1" applyBorder="1" applyAlignment="1" applyProtection="1">
      <alignment horizontal="left"/>
    </xf>
    <xf numFmtId="0" fontId="0" fillId="0" borderId="5" xfId="0" applyFill="1" applyBorder="1" applyProtection="1"/>
    <xf numFmtId="0" fontId="0" fillId="0" borderId="6" xfId="0" applyFill="1" applyBorder="1" applyProtection="1"/>
    <xf numFmtId="0" fontId="3" fillId="0" borderId="7" xfId="0" applyFont="1" applyFill="1" applyBorder="1" applyAlignment="1" applyProtection="1">
      <alignment horizontal="left"/>
    </xf>
    <xf numFmtId="0" fontId="2" fillId="3" borderId="8" xfId="0" applyFont="1" applyFill="1" applyBorder="1" applyAlignment="1" applyProtection="1">
      <alignment horizontal="left"/>
    </xf>
    <xf numFmtId="0" fontId="2" fillId="2" borderId="9" xfId="0" applyFont="1" applyFill="1" applyBorder="1" applyAlignment="1" applyProtection="1">
      <alignment horizontal="left"/>
    </xf>
    <xf numFmtId="0" fontId="2" fillId="4" borderId="1" xfId="0" applyFont="1" applyFill="1" applyBorder="1" applyAlignment="1" applyProtection="1">
      <alignment horizontal="left"/>
    </xf>
    <xf numFmtId="0" fontId="0" fillId="4" borderId="10" xfId="0" applyFill="1" applyBorder="1" applyProtection="1"/>
    <xf numFmtId="0" fontId="2" fillId="3" borderId="11" xfId="0" applyFont="1" applyFill="1" applyBorder="1" applyAlignment="1" applyProtection="1">
      <alignment horizontal="left"/>
      <protection hidden="1"/>
    </xf>
    <xf numFmtId="0" fontId="0" fillId="3" borderId="2" xfId="0" applyFill="1" applyBorder="1" applyAlignment="1" applyProtection="1">
      <alignment horizontal="left"/>
      <protection hidden="1"/>
    </xf>
    <xf numFmtId="0" fontId="0" fillId="3" borderId="2" xfId="0" applyFill="1" applyBorder="1" applyProtection="1">
      <protection hidden="1"/>
    </xf>
    <xf numFmtId="0" fontId="0" fillId="3" borderId="12" xfId="0" applyFill="1" applyBorder="1" applyProtection="1">
      <protection hidden="1"/>
    </xf>
    <xf numFmtId="10" fontId="0" fillId="5" borderId="9" xfId="1" applyNumberFormat="1" applyFont="1" applyFill="1" applyBorder="1" applyProtection="1">
      <protection locked="0"/>
    </xf>
    <xf numFmtId="164" fontId="0" fillId="3" borderId="0" xfId="0" applyNumberFormat="1" applyFill="1" applyBorder="1" applyProtection="1"/>
    <xf numFmtId="164" fontId="0" fillId="3" borderId="13" xfId="0" applyNumberFormat="1" applyFill="1" applyBorder="1" applyProtection="1"/>
    <xf numFmtId="0" fontId="0" fillId="3" borderId="14" xfId="0" applyFill="1" applyBorder="1" applyProtection="1"/>
    <xf numFmtId="0" fontId="4" fillId="3" borderId="12" xfId="0" applyFont="1" applyFill="1" applyBorder="1" applyAlignment="1" applyProtection="1">
      <alignment horizontal="center"/>
      <protection hidden="1"/>
    </xf>
    <xf numFmtId="164" fontId="0" fillId="3" borderId="1" xfId="0" applyNumberFormat="1" applyFill="1" applyBorder="1" applyProtection="1"/>
    <xf numFmtId="0" fontId="0" fillId="3" borderId="10" xfId="0" applyFill="1" applyBorder="1" applyProtection="1"/>
    <xf numFmtId="0" fontId="2" fillId="3" borderId="7" xfId="0" applyFont="1" applyFill="1" applyBorder="1" applyAlignment="1" applyProtection="1">
      <alignment horizontal="left"/>
      <protection hidden="1"/>
    </xf>
    <xf numFmtId="0" fontId="0" fillId="3" borderId="13" xfId="0" applyFill="1" applyBorder="1" applyAlignment="1" applyProtection="1">
      <alignment horizontal="left"/>
      <protection hidden="1"/>
    </xf>
    <xf numFmtId="0" fontId="0" fillId="3" borderId="15" xfId="0" applyFill="1" applyBorder="1" applyProtection="1">
      <protection hidden="1"/>
    </xf>
    <xf numFmtId="0" fontId="0" fillId="3" borderId="16" xfId="0" applyFill="1" applyBorder="1" applyProtection="1">
      <protection hidden="1"/>
    </xf>
    <xf numFmtId="164" fontId="0" fillId="3" borderId="17" xfId="0" applyNumberFormat="1" applyFill="1" applyBorder="1" applyProtection="1"/>
    <xf numFmtId="0" fontId="0" fillId="3" borderId="18" xfId="0" applyFill="1" applyBorder="1" applyProtection="1"/>
    <xf numFmtId="0" fontId="3" fillId="3" borderId="2" xfId="0" applyFont="1" applyFill="1" applyBorder="1" applyAlignment="1" applyProtection="1">
      <alignment horizontal="left" readingOrder="1"/>
      <protection hidden="1"/>
    </xf>
    <xf numFmtId="10" fontId="0" fillId="5" borderId="1" xfId="1" applyNumberFormat="1" applyFont="1" applyFill="1" applyBorder="1" applyProtection="1">
      <protection locked="0"/>
    </xf>
    <xf numFmtId="0" fontId="3" fillId="3" borderId="2" xfId="0" applyFont="1" applyFill="1" applyBorder="1" applyProtection="1">
      <protection hidden="1"/>
    </xf>
    <xf numFmtId="0" fontId="2" fillId="0" borderId="7" xfId="0" applyFont="1" applyFill="1" applyBorder="1" applyAlignment="1" applyProtection="1">
      <alignment horizontal="center"/>
    </xf>
    <xf numFmtId="0" fontId="0" fillId="0" borderId="20" xfId="0" applyFill="1" applyBorder="1" applyProtection="1"/>
    <xf numFmtId="0" fontId="2" fillId="0" borderId="0" xfId="0" applyFont="1" applyFill="1" applyBorder="1" applyProtection="1"/>
    <xf numFmtId="0" fontId="5" fillId="0" borderId="0" xfId="0" applyFont="1" applyFill="1" applyBorder="1" applyProtection="1"/>
    <xf numFmtId="164" fontId="0" fillId="0" borderId="0" xfId="0" applyNumberFormat="1" applyFill="1" applyBorder="1" applyProtection="1"/>
    <xf numFmtId="0" fontId="6" fillId="3" borderId="1" xfId="0" applyFont="1" applyFill="1" applyBorder="1" applyAlignment="1" applyProtection="1">
      <alignment horizontal="left"/>
    </xf>
    <xf numFmtId="0" fontId="2" fillId="3" borderId="2" xfId="0" applyFont="1" applyFill="1" applyBorder="1" applyProtection="1"/>
    <xf numFmtId="164" fontId="7" fillId="2" borderId="9" xfId="0" applyNumberFormat="1" applyFont="1" applyFill="1" applyBorder="1" applyProtection="1"/>
    <xf numFmtId="0" fontId="6" fillId="3" borderId="1" xfId="0" applyFont="1" applyFill="1" applyBorder="1" applyProtection="1"/>
    <xf numFmtId="0" fontId="8" fillId="0" borderId="0" xfId="2" applyFill="1" applyAlignment="1" applyProtection="1">
      <protection locked="0"/>
    </xf>
    <xf numFmtId="0" fontId="6" fillId="0" borderId="0" xfId="0" applyFont="1" applyFill="1" applyBorder="1" applyProtection="1"/>
    <xf numFmtId="164" fontId="7" fillId="0" borderId="0" xfId="0" applyNumberFormat="1" applyFont="1" applyFill="1" applyBorder="1" applyProtection="1"/>
    <xf numFmtId="164" fontId="7" fillId="2" borderId="9" xfId="0" applyNumberFormat="1" applyFont="1" applyFill="1" applyBorder="1" applyProtection="1">
      <protection hidden="1"/>
    </xf>
    <xf numFmtId="0" fontId="2" fillId="2" borderId="21" xfId="0" applyFont="1" applyFill="1" applyBorder="1" applyAlignment="1" applyProtection="1">
      <alignment horizontal="center"/>
    </xf>
    <xf numFmtId="0" fontId="0" fillId="2" borderId="22" xfId="0" applyFill="1" applyBorder="1" applyProtection="1"/>
    <xf numFmtId="0" fontId="0" fillId="2" borderId="22" xfId="0" applyFill="1" applyBorder="1" applyProtection="1">
      <protection locked="0"/>
    </xf>
    <xf numFmtId="0" fontId="7" fillId="2" borderId="22" xfId="0" applyFont="1" applyFill="1" applyBorder="1" applyProtection="1"/>
    <xf numFmtId="164" fontId="9" fillId="4" borderId="23" xfId="0" applyNumberFormat="1" applyFont="1" applyFill="1" applyBorder="1" applyProtection="1">
      <protection hidden="1"/>
    </xf>
    <xf numFmtId="0" fontId="10" fillId="3" borderId="9" xfId="0" applyFont="1" applyFill="1" applyBorder="1" applyProtection="1">
      <protection hidden="1"/>
    </xf>
    <xf numFmtId="0" fontId="0" fillId="0" borderId="0" xfId="0" applyAlignment="1" applyProtection="1">
      <alignment horizontal="center"/>
      <protection locked="0"/>
    </xf>
    <xf numFmtId="0" fontId="0" fillId="6" borderId="0" xfId="0" applyFill="1" applyAlignment="1" applyProtection="1">
      <alignment horizontal="center"/>
    </xf>
    <xf numFmtId="0" fontId="0" fillId="6" borderId="0" xfId="0" applyFill="1" applyProtection="1"/>
    <xf numFmtId="0" fontId="2" fillId="6" borderId="0" xfId="0" applyFont="1" applyFill="1" applyProtection="1"/>
    <xf numFmtId="0" fontId="2" fillId="6" borderId="0" xfId="0" applyFont="1" applyFill="1" applyAlignment="1" applyProtection="1">
      <alignment horizontal="center"/>
    </xf>
    <xf numFmtId="9" fontId="2" fillId="2" borderId="0" xfId="1" applyFont="1" applyFill="1" applyProtection="1"/>
    <xf numFmtId="0" fontId="10" fillId="0" borderId="0" xfId="0" applyFont="1" applyProtection="1"/>
    <xf numFmtId="10" fontId="0" fillId="5" borderId="24" xfId="1" applyNumberFormat="1" applyFont="1" applyFill="1" applyBorder="1" applyProtection="1">
      <protection locked="0"/>
    </xf>
    <xf numFmtId="164" fontId="0" fillId="5" borderId="24" xfId="0" applyNumberFormat="1" applyFill="1" applyBorder="1" applyProtection="1">
      <protection locked="0"/>
    </xf>
    <xf numFmtId="2" fontId="0" fillId="0" borderId="0" xfId="0" applyNumberFormat="1" applyProtection="1"/>
    <xf numFmtId="0" fontId="2" fillId="2" borderId="1" xfId="0" applyFont="1" applyFill="1" applyBorder="1" applyProtection="1"/>
    <xf numFmtId="0" fontId="0" fillId="2" borderId="3" xfId="0" applyFill="1" applyBorder="1" applyProtection="1"/>
    <xf numFmtId="10" fontId="0" fillId="6" borderId="0" xfId="0" applyNumberFormat="1" applyFill="1" applyProtection="1"/>
    <xf numFmtId="2" fontId="0" fillId="3" borderId="0" xfId="0" applyNumberFormat="1" applyFill="1" applyProtection="1"/>
    <xf numFmtId="0" fontId="0" fillId="3" borderId="0" xfId="0" applyFill="1" applyProtection="1"/>
    <xf numFmtId="164" fontId="2" fillId="6" borderId="0" xfId="0" applyNumberFormat="1" applyFont="1" applyFill="1" applyProtection="1"/>
    <xf numFmtId="165" fontId="0" fillId="0" borderId="0" xfId="0" applyNumberFormat="1" applyProtection="1"/>
    <xf numFmtId="10" fontId="3" fillId="0" borderId="0" xfId="0" applyNumberFormat="1" applyFont="1" applyFill="1" applyProtection="1">
      <protection locked="0"/>
    </xf>
    <xf numFmtId="10" fontId="2" fillId="6" borderId="0" xfId="0" applyNumberFormat="1" applyFont="1" applyFill="1" applyBorder="1" applyProtection="1"/>
    <xf numFmtId="10" fontId="0" fillId="6" borderId="0" xfId="0" applyNumberFormat="1" applyFill="1" applyBorder="1" applyProtection="1"/>
    <xf numFmtId="165" fontId="0" fillId="6" borderId="0" xfId="0" applyNumberFormat="1" applyFill="1" applyProtection="1"/>
    <xf numFmtId="0" fontId="0" fillId="0" borderId="0" xfId="0" applyFill="1" applyProtection="1"/>
    <xf numFmtId="10" fontId="2" fillId="6" borderId="0" xfId="0" applyNumberFormat="1" applyFont="1" applyFill="1" applyProtection="1"/>
    <xf numFmtId="2" fontId="2" fillId="6" borderId="0" xfId="0" applyNumberFormat="1" applyFont="1" applyFill="1" applyProtection="1"/>
    <xf numFmtId="2" fontId="0" fillId="6" borderId="0" xfId="0" applyNumberFormat="1" applyFill="1" applyProtection="1"/>
    <xf numFmtId="0" fontId="10" fillId="0" borderId="0" xfId="0" applyFont="1" applyProtection="1">
      <protection locked="0"/>
    </xf>
    <xf numFmtId="0" fontId="0" fillId="0" borderId="0" xfId="0" applyAlignment="1" applyProtection="1">
      <alignment horizontal="center"/>
    </xf>
    <xf numFmtId="2" fontId="0" fillId="0" borderId="0" xfId="0" applyNumberFormat="1" applyFill="1" applyProtection="1"/>
    <xf numFmtId="164" fontId="0" fillId="0" borderId="0" xfId="0" applyNumberFormat="1" applyFill="1" applyProtection="1"/>
    <xf numFmtId="0" fontId="0" fillId="4" borderId="0" xfId="0" applyFill="1" applyAlignment="1" applyProtection="1">
      <alignment horizontal="center"/>
    </xf>
    <xf numFmtId="0" fontId="0" fillId="4" borderId="0" xfId="0" applyFill="1" applyProtection="1"/>
    <xf numFmtId="0" fontId="2" fillId="4" borderId="0" xfId="0" applyFont="1" applyFill="1" applyProtection="1"/>
    <xf numFmtId="165" fontId="0" fillId="4" borderId="0" xfId="0" applyNumberFormat="1" applyFill="1" applyProtection="1"/>
    <xf numFmtId="9" fontId="12" fillId="4" borderId="0" xfId="0" applyNumberFormat="1" applyFont="1" applyFill="1" applyProtection="1"/>
    <xf numFmtId="9" fontId="13" fillId="4" borderId="0" xfId="0" applyNumberFormat="1" applyFont="1" applyFill="1" applyProtection="1"/>
    <xf numFmtId="0" fontId="12" fillId="0" borderId="0" xfId="0" applyFont="1" applyProtection="1"/>
    <xf numFmtId="164" fontId="2" fillId="4" borderId="0" xfId="0" applyNumberFormat="1" applyFont="1" applyFill="1" applyProtection="1"/>
    <xf numFmtId="49" fontId="2" fillId="6" borderId="0" xfId="0" applyNumberFormat="1" applyFont="1" applyFill="1" applyProtection="1"/>
    <xf numFmtId="49" fontId="0" fillId="6" borderId="0" xfId="0" applyNumberFormat="1" applyFill="1" applyProtection="1"/>
    <xf numFmtId="164" fontId="12" fillId="6" borderId="9" xfId="0" applyNumberFormat="1" applyFont="1" applyFill="1" applyBorder="1" applyProtection="1"/>
    <xf numFmtId="165" fontId="0" fillId="3" borderId="2" xfId="0" applyNumberFormat="1" applyFill="1" applyBorder="1" applyProtection="1"/>
    <xf numFmtId="0" fontId="2" fillId="0" borderId="0" xfId="0" applyFont="1" applyProtection="1"/>
    <xf numFmtId="0" fontId="2" fillId="0" borderId="0" xfId="0" applyFont="1" applyAlignment="1" applyProtection="1">
      <alignment horizontal="center"/>
      <protection locked="0"/>
    </xf>
    <xf numFmtId="0" fontId="3" fillId="0" borderId="0" xfId="0" applyFont="1" applyAlignment="1" applyProtection="1">
      <alignment horizontal="right"/>
    </xf>
    <xf numFmtId="0" fontId="0" fillId="5" borderId="24" xfId="0" applyFill="1" applyBorder="1" applyProtection="1">
      <protection locked="0"/>
    </xf>
    <xf numFmtId="0" fontId="3" fillId="0" borderId="24" xfId="0" applyFont="1" applyBorder="1" applyProtection="1"/>
    <xf numFmtId="0" fontId="3" fillId="0" borderId="0" xfId="0" applyFont="1" applyAlignment="1" applyProtection="1">
      <alignment horizontal="center"/>
      <protection hidden="1"/>
    </xf>
    <xf numFmtId="0" fontId="2" fillId="0" borderId="0" xfId="0" applyFont="1" applyAlignment="1" applyProtection="1">
      <alignment horizontal="left"/>
    </xf>
    <xf numFmtId="9" fontId="2" fillId="0" borderId="0" xfId="0" applyNumberFormat="1" applyFont="1" applyProtection="1"/>
    <xf numFmtId="164" fontId="0" fillId="4" borderId="0" xfId="0" applyNumberFormat="1" applyFill="1" applyProtection="1"/>
    <xf numFmtId="0" fontId="0" fillId="2" borderId="0" xfId="0" applyFill="1" applyAlignment="1" applyProtection="1">
      <alignment horizontal="center"/>
    </xf>
    <xf numFmtId="0" fontId="0" fillId="2" borderId="0" xfId="0" applyFill="1" applyProtection="1"/>
    <xf numFmtId="0" fontId="0" fillId="3" borderId="2" xfId="0" applyFill="1" applyBorder="1" applyAlignment="1" applyProtection="1">
      <alignment horizontal="center"/>
      <protection locked="0"/>
    </xf>
    <xf numFmtId="0" fontId="0" fillId="3" borderId="1" xfId="0" applyFill="1" applyBorder="1" applyAlignment="1" applyProtection="1">
      <alignment horizontal="center"/>
    </xf>
    <xf numFmtId="0" fontId="0" fillId="6" borderId="9" xfId="0" applyFill="1" applyBorder="1" applyProtection="1"/>
    <xf numFmtId="0" fontId="5" fillId="3" borderId="1" xfId="0" applyFont="1" applyFill="1" applyBorder="1" applyAlignment="1" applyProtection="1">
      <alignment horizontal="left"/>
    </xf>
    <xf numFmtId="0" fontId="0" fillId="3" borderId="9" xfId="0" applyFill="1" applyBorder="1" applyAlignment="1" applyProtection="1">
      <alignment horizontal="center"/>
    </xf>
    <xf numFmtId="0" fontId="0" fillId="6" borderId="8" xfId="0" applyNumberFormat="1" applyFill="1" applyBorder="1" applyAlignment="1" applyProtection="1">
      <alignment horizontal="left"/>
    </xf>
    <xf numFmtId="0" fontId="0" fillId="6" borderId="25" xfId="0" applyFill="1" applyBorder="1" applyAlignment="1" applyProtection="1">
      <alignment horizontal="center"/>
    </xf>
    <xf numFmtId="0" fontId="0" fillId="0" borderId="0" xfId="0" applyNumberFormat="1" applyAlignment="1" applyProtection="1">
      <alignment horizontal="center"/>
    </xf>
    <xf numFmtId="0" fontId="0" fillId="5" borderId="26" xfId="0" applyFill="1" applyBorder="1" applyAlignment="1" applyProtection="1">
      <alignment horizontal="center"/>
      <protection locked="0"/>
    </xf>
    <xf numFmtId="166" fontId="0" fillId="0" borderId="0" xfId="0" applyNumberFormat="1" applyProtection="1"/>
    <xf numFmtId="0" fontId="5" fillId="2" borderId="1" xfId="0" applyFont="1" applyFill="1" applyBorder="1" applyAlignment="1" applyProtection="1">
      <alignment horizontal="left"/>
    </xf>
    <xf numFmtId="0" fontId="2" fillId="2" borderId="2" xfId="0" applyFont="1" applyFill="1" applyBorder="1" applyAlignment="1" applyProtection="1">
      <alignment horizontal="right"/>
    </xf>
    <xf numFmtId="0" fontId="2" fillId="2" borderId="1" xfId="0" applyFont="1" applyFill="1" applyBorder="1" applyAlignment="1" applyProtection="1">
      <alignment horizontal="center"/>
    </xf>
    <xf numFmtId="0" fontId="0" fillId="2" borderId="3" xfId="0" applyFill="1" applyBorder="1" applyAlignment="1" applyProtection="1">
      <alignment horizontal="center"/>
    </xf>
    <xf numFmtId="0" fontId="0" fillId="5" borderId="24" xfId="0" applyFill="1" applyBorder="1" applyAlignment="1" applyProtection="1">
      <alignment horizontal="center"/>
      <protection locked="0"/>
    </xf>
    <xf numFmtId="0" fontId="0" fillId="2" borderId="1" xfId="0" applyFill="1" applyBorder="1" applyAlignment="1" applyProtection="1">
      <alignment horizontal="center"/>
    </xf>
    <xf numFmtId="0" fontId="2" fillId="2" borderId="27" xfId="0" applyFont="1" applyFill="1" applyBorder="1" applyAlignment="1" applyProtection="1">
      <alignment horizontal="center"/>
    </xf>
    <xf numFmtId="0" fontId="0" fillId="2" borderId="19" xfId="0" applyFill="1" applyBorder="1" applyAlignment="1" applyProtection="1">
      <alignment horizontal="center"/>
    </xf>
    <xf numFmtId="0" fontId="0" fillId="2" borderId="17" xfId="0" applyFill="1" applyBorder="1" applyAlignment="1" applyProtection="1">
      <alignment horizontal="center"/>
    </xf>
    <xf numFmtId="0" fontId="2" fillId="2" borderId="28" xfId="0" applyFont="1" applyFill="1" applyBorder="1" applyAlignment="1" applyProtection="1">
      <alignment horizontal="right"/>
    </xf>
    <xf numFmtId="0" fontId="2" fillId="2" borderId="17" xfId="0" applyFont="1" applyFill="1" applyBorder="1" applyAlignment="1" applyProtection="1">
      <alignment horizontal="center"/>
    </xf>
    <xf numFmtId="0" fontId="0" fillId="0" borderId="0" xfId="0" applyFill="1" applyBorder="1" applyAlignment="1" applyProtection="1">
      <alignment horizontal="center"/>
      <protection locked="0"/>
    </xf>
    <xf numFmtId="0" fontId="0" fillId="5" borderId="29" xfId="0" applyFill="1" applyBorder="1" applyAlignment="1" applyProtection="1">
      <alignment horizontal="center"/>
      <protection locked="0"/>
    </xf>
    <xf numFmtId="0" fontId="2" fillId="7" borderId="1" xfId="0" applyFont="1" applyFill="1" applyBorder="1" applyAlignment="1" applyProtection="1">
      <alignment horizontal="center"/>
    </xf>
    <xf numFmtId="0" fontId="2" fillId="7" borderId="9" xfId="0" applyFont="1" applyFill="1" applyBorder="1" applyAlignment="1" applyProtection="1">
      <alignment horizontal="right"/>
    </xf>
    <xf numFmtId="0" fontId="0" fillId="2" borderId="9" xfId="0" applyFill="1" applyBorder="1" applyAlignment="1" applyProtection="1">
      <alignment horizontal="center"/>
    </xf>
    <xf numFmtId="166" fontId="14" fillId="0" borderId="0" xfId="0" applyNumberFormat="1" applyFont="1" applyProtection="1"/>
    <xf numFmtId="166" fontId="0" fillId="6" borderId="0" xfId="0" applyNumberFormat="1" applyFill="1" applyAlignment="1" applyProtection="1">
      <alignment horizontal="center"/>
    </xf>
    <xf numFmtId="166" fontId="2" fillId="6" borderId="0" xfId="0" applyNumberFormat="1" applyFont="1" applyFill="1" applyAlignment="1" applyProtection="1">
      <alignment horizontal="right"/>
    </xf>
    <xf numFmtId="2" fontId="12" fillId="5" borderId="9" xfId="0" applyNumberFormat="1" applyFont="1" applyFill="1" applyBorder="1" applyAlignment="1" applyProtection="1">
      <alignment horizontal="center"/>
      <protection locked="0"/>
    </xf>
    <xf numFmtId="166" fontId="0" fillId="0" borderId="0" xfId="0" applyNumberFormat="1" applyProtection="1">
      <protection locked="0"/>
    </xf>
    <xf numFmtId="0" fontId="0" fillId="2" borderId="0" xfId="0" applyFill="1" applyAlignment="1" applyProtection="1">
      <alignment horizontal="center"/>
      <protection locked="0"/>
    </xf>
    <xf numFmtId="0" fontId="15" fillId="0" borderId="0" xfId="0" applyFont="1" applyAlignment="1" applyProtection="1">
      <alignment horizontal="center"/>
    </xf>
    <xf numFmtId="164" fontId="16" fillId="4" borderId="9" xfId="0" applyNumberFormat="1" applyFont="1" applyFill="1" applyBorder="1" applyProtection="1"/>
    <xf numFmtId="0" fontId="2" fillId="0" borderId="0" xfId="0" applyFont="1" applyAlignment="1" applyProtection="1">
      <alignment horizontal="center"/>
    </xf>
    <xf numFmtId="9" fontId="17" fillId="0" borderId="0" xfId="0" applyNumberFormat="1" applyFont="1" applyProtection="1">
      <protection hidden="1"/>
    </xf>
    <xf numFmtId="0" fontId="2" fillId="0" borderId="0" xfId="0" applyFont="1" applyAlignment="1" applyProtection="1"/>
    <xf numFmtId="0" fontId="0" fillId="3" borderId="1" xfId="0" applyFill="1" applyBorder="1" applyProtection="1"/>
    <xf numFmtId="0" fontId="2" fillId="4" borderId="2" xfId="0" applyFont="1" applyFill="1" applyBorder="1" applyProtection="1"/>
    <xf numFmtId="0" fontId="0" fillId="4" borderId="3" xfId="0" applyFill="1" applyBorder="1" applyProtection="1"/>
    <xf numFmtId="0" fontId="10" fillId="0" borderId="0" xfId="0" applyFont="1" applyProtection="1">
      <protection hidden="1"/>
    </xf>
    <xf numFmtId="0" fontId="8" fillId="0" borderId="0" xfId="2" applyAlignment="1" applyProtection="1"/>
    <xf numFmtId="0" fontId="2" fillId="0" borderId="0" xfId="0" applyFont="1" applyFill="1" applyBorder="1" applyProtection="1">
      <protection hidden="1"/>
    </xf>
    <xf numFmtId="0" fontId="3" fillId="8" borderId="0" xfId="0" applyFont="1" applyFill="1" applyBorder="1" applyAlignment="1" applyProtection="1">
      <alignment horizontal="center"/>
      <protection hidden="1"/>
    </xf>
    <xf numFmtId="165" fontId="0" fillId="8" borderId="0" xfId="0" applyNumberFormat="1" applyFill="1" applyProtection="1"/>
    <xf numFmtId="0" fontId="20" fillId="6" borderId="0" xfId="0" applyFont="1" applyFill="1" applyProtection="1"/>
    <xf numFmtId="10" fontId="17" fillId="9" borderId="1" xfId="0" applyNumberFormat="1" applyFont="1" applyFill="1" applyBorder="1" applyProtection="1"/>
    <xf numFmtId="0" fontId="0" fillId="9" borderId="2" xfId="0" applyFill="1" applyBorder="1" applyProtection="1">
      <protection locked="0"/>
    </xf>
    <xf numFmtId="0" fontId="0" fillId="9" borderId="3" xfId="0" applyFill="1" applyBorder="1" applyProtection="1"/>
    <xf numFmtId="10" fontId="0" fillId="9" borderId="9" xfId="0" applyNumberFormat="1" applyFill="1" applyBorder="1" applyProtection="1"/>
    <xf numFmtId="0" fontId="0" fillId="9" borderId="2" xfId="0" applyFill="1" applyBorder="1" applyProtection="1"/>
    <xf numFmtId="0" fontId="2" fillId="9" borderId="3" xfId="0" applyFont="1" applyFill="1" applyBorder="1" applyAlignment="1" applyProtection="1">
      <alignment horizontal="center"/>
    </xf>
    <xf numFmtId="0" fontId="21" fillId="6" borderId="0" xfId="0" applyFont="1" applyFill="1" applyAlignment="1" applyProtection="1">
      <alignment horizontal="left"/>
    </xf>
    <xf numFmtId="0" fontId="21" fillId="11" borderId="0" xfId="0" applyFont="1" applyFill="1" applyAlignment="1" applyProtection="1">
      <alignment horizontal="left"/>
      <protection locked="0"/>
    </xf>
    <xf numFmtId="0" fontId="0" fillId="11" borderId="0" xfId="0" applyFill="1" applyProtection="1">
      <protection locked="0"/>
    </xf>
    <xf numFmtId="0" fontId="0" fillId="11" borderId="0" xfId="0" applyFill="1" applyProtection="1"/>
    <xf numFmtId="0" fontId="12" fillId="3" borderId="1" xfId="0" applyFont="1" applyFill="1" applyBorder="1" applyAlignment="1" applyProtection="1">
      <alignment horizontal="center"/>
    </xf>
    <xf numFmtId="0" fontId="12" fillId="4" borderId="0" xfId="0" applyFont="1" applyFill="1" applyAlignment="1" applyProtection="1">
      <alignment horizontal="left"/>
    </xf>
    <xf numFmtId="0" fontId="12" fillId="3" borderId="1" xfId="0" applyFont="1" applyFill="1" applyBorder="1" applyAlignment="1" applyProtection="1">
      <alignment horizontal="left"/>
    </xf>
    <xf numFmtId="0" fontId="17" fillId="0" borderId="0" xfId="0" applyFont="1" applyAlignment="1" applyProtection="1">
      <alignment horizontal="left"/>
    </xf>
    <xf numFmtId="0" fontId="22" fillId="0" borderId="0" xfId="0" applyFont="1" applyProtection="1">
      <protection locked="0"/>
    </xf>
    <xf numFmtId="0" fontId="22" fillId="0" borderId="0" xfId="0" applyFont="1" applyFill="1" applyBorder="1" applyProtection="1">
      <protection locked="0"/>
    </xf>
    <xf numFmtId="0" fontId="12" fillId="0" borderId="0" xfId="0" applyFont="1"/>
    <xf numFmtId="17" fontId="0" fillId="0" borderId="0" xfId="0" quotePrefix="1" applyNumberFormat="1"/>
    <xf numFmtId="0" fontId="0" fillId="0" borderId="31" xfId="0" applyBorder="1"/>
    <xf numFmtId="0" fontId="25" fillId="12" borderId="8" xfId="0" applyFont="1" applyFill="1" applyBorder="1" applyAlignment="1">
      <alignment horizontal="center"/>
    </xf>
    <xf numFmtId="0" fontId="0" fillId="0" borderId="30" xfId="0" applyBorder="1" applyAlignment="1">
      <alignment horizontal="center"/>
    </xf>
    <xf numFmtId="0" fontId="0" fillId="0" borderId="9" xfId="0" applyBorder="1" applyAlignment="1">
      <alignment horizontal="center"/>
    </xf>
    <xf numFmtId="0" fontId="25" fillId="12" borderId="32" xfId="0" applyFont="1" applyFill="1" applyBorder="1" applyAlignment="1">
      <alignment horizontal="center"/>
    </xf>
    <xf numFmtId="0" fontId="6" fillId="12" borderId="27" xfId="0" applyFont="1" applyFill="1" applyBorder="1" applyAlignment="1">
      <alignment horizontal="center"/>
    </xf>
    <xf numFmtId="0" fontId="0" fillId="0" borderId="4" xfId="0" applyBorder="1"/>
    <xf numFmtId="0" fontId="0" fillId="0" borderId="5" xfId="0" applyBorder="1"/>
    <xf numFmtId="0" fontId="25" fillId="12" borderId="33" xfId="0" applyFont="1" applyFill="1" applyBorder="1"/>
    <xf numFmtId="0" fontId="6" fillId="12" borderId="33" xfId="0" applyFont="1" applyFill="1" applyBorder="1" applyAlignment="1">
      <alignment horizontal="center"/>
    </xf>
    <xf numFmtId="0" fontId="6" fillId="12" borderId="17" xfId="0" applyFont="1" applyFill="1" applyBorder="1" applyAlignment="1">
      <alignment horizontal="center"/>
    </xf>
    <xf numFmtId="0" fontId="26" fillId="0" borderId="7" xfId="0" applyFont="1" applyBorder="1"/>
    <xf numFmtId="0" fontId="4" fillId="0" borderId="0" xfId="0" applyFont="1"/>
    <xf numFmtId="10" fontId="4" fillId="0" borderId="0" xfId="0" applyNumberFormat="1" applyFont="1"/>
    <xf numFmtId="0" fontId="26" fillId="0" borderId="0" xfId="0" applyFont="1" applyBorder="1" applyAlignment="1">
      <alignment horizontal="right"/>
    </xf>
    <xf numFmtId="0" fontId="0" fillId="0" borderId="34" xfId="0" applyBorder="1" applyAlignment="1">
      <alignment horizontal="center"/>
    </xf>
    <xf numFmtId="0" fontId="0" fillId="0" borderId="23" xfId="0" applyBorder="1" applyAlignment="1">
      <alignment horizontal="center"/>
    </xf>
    <xf numFmtId="0" fontId="0" fillId="0" borderId="35" xfId="0" applyBorder="1"/>
    <xf numFmtId="10" fontId="24" fillId="0" borderId="0" xfId="0" applyNumberFormat="1" applyFont="1"/>
    <xf numFmtId="10" fontId="4" fillId="0" borderId="0" xfId="0" applyNumberFormat="1" applyFont="1" applyFill="1"/>
    <xf numFmtId="0" fontId="4" fillId="0" borderId="0" xfId="0" applyFont="1" applyFill="1"/>
    <xf numFmtId="0" fontId="5" fillId="0" borderId="0" xfId="0" quotePrefix="1" applyFont="1"/>
    <xf numFmtId="0" fontId="5" fillId="0" borderId="0" xfId="0" quotePrefix="1" applyFont="1" applyFill="1"/>
    <xf numFmtId="0" fontId="27" fillId="0" borderId="0" xfId="0" applyFont="1"/>
    <xf numFmtId="0" fontId="12" fillId="9" borderId="0" xfId="0" applyFont="1" applyFill="1"/>
    <xf numFmtId="0" fontId="0" fillId="9" borderId="0" xfId="0" applyFill="1"/>
    <xf numFmtId="0" fontId="5" fillId="13" borderId="4" xfId="0" applyFont="1" applyFill="1" applyBorder="1"/>
    <xf numFmtId="0" fontId="0" fillId="13" borderId="5" xfId="0" applyFill="1" applyBorder="1"/>
    <xf numFmtId="0" fontId="0" fillId="13" borderId="6" xfId="0" applyFill="1" applyBorder="1"/>
    <xf numFmtId="0" fontId="5" fillId="13" borderId="7" xfId="0" applyFont="1" applyFill="1" applyBorder="1"/>
    <xf numFmtId="0" fontId="0" fillId="13" borderId="0" xfId="0" applyFill="1" applyBorder="1"/>
    <xf numFmtId="0" fontId="27" fillId="13" borderId="0" xfId="0" applyFont="1" applyFill="1" applyBorder="1"/>
    <xf numFmtId="0" fontId="0" fillId="13" borderId="20" xfId="0" applyFill="1" applyBorder="1"/>
    <xf numFmtId="0" fontId="6" fillId="13" borderId="7" xfId="0" applyFont="1" applyFill="1" applyBorder="1"/>
    <xf numFmtId="0" fontId="2" fillId="13" borderId="0" xfId="0" applyFont="1" applyFill="1" applyBorder="1"/>
    <xf numFmtId="0" fontId="0" fillId="13" borderId="7" xfId="0" applyFill="1" applyBorder="1"/>
    <xf numFmtId="164" fontId="0" fillId="13" borderId="0" xfId="0" applyNumberFormat="1" applyFill="1" applyBorder="1"/>
    <xf numFmtId="0" fontId="0" fillId="13" borderId="21" xfId="0" applyFill="1" applyBorder="1"/>
    <xf numFmtId="0" fontId="2" fillId="13" borderId="22" xfId="0" applyFont="1" applyFill="1" applyBorder="1"/>
    <xf numFmtId="0" fontId="0" fillId="13" borderId="22" xfId="0" applyFill="1" applyBorder="1"/>
    <xf numFmtId="164" fontId="0" fillId="13" borderId="22" xfId="0" applyNumberFormat="1" applyFill="1" applyBorder="1"/>
    <xf numFmtId="0" fontId="0" fillId="13" borderId="36" xfId="0" applyFill="1" applyBorder="1"/>
    <xf numFmtId="0" fontId="26" fillId="13" borderId="7" xfId="0" applyFont="1" applyFill="1" applyBorder="1"/>
    <xf numFmtId="0" fontId="6" fillId="13" borderId="0" xfId="0" applyFont="1" applyFill="1" applyBorder="1" applyAlignment="1">
      <alignment horizontal="right"/>
    </xf>
    <xf numFmtId="0" fontId="5" fillId="14" borderId="4" xfId="0" applyFont="1" applyFill="1" applyBorder="1"/>
    <xf numFmtId="0" fontId="0" fillId="14" borderId="5" xfId="0" applyFill="1" applyBorder="1"/>
    <xf numFmtId="0" fontId="0" fillId="14" borderId="6" xfId="0" applyFill="1" applyBorder="1"/>
    <xf numFmtId="0" fontId="5" fillId="14" borderId="7" xfId="0" applyFont="1" applyFill="1" applyBorder="1"/>
    <xf numFmtId="0" fontId="0" fillId="14" borderId="0" xfId="0" applyFill="1" applyBorder="1"/>
    <xf numFmtId="0" fontId="27" fillId="14" borderId="0" xfId="0" applyFont="1" applyFill="1" applyBorder="1"/>
    <xf numFmtId="0" fontId="0" fillId="14" borderId="20" xfId="0" applyFill="1" applyBorder="1"/>
    <xf numFmtId="0" fontId="6" fillId="14" borderId="7" xfId="0" applyFont="1" applyFill="1" applyBorder="1"/>
    <xf numFmtId="0" fontId="2" fillId="14" borderId="0" xfId="0" applyFont="1" applyFill="1" applyBorder="1"/>
    <xf numFmtId="0" fontId="0" fillId="14" borderId="7" xfId="0" applyFill="1" applyBorder="1"/>
    <xf numFmtId="164" fontId="0" fillId="14" borderId="0" xfId="0" applyNumberFormat="1" applyFill="1" applyBorder="1"/>
    <xf numFmtId="0" fontId="2" fillId="14" borderId="21" xfId="0" applyFont="1" applyFill="1" applyBorder="1"/>
    <xf numFmtId="0" fontId="0" fillId="14" borderId="22" xfId="0" applyFill="1" applyBorder="1"/>
    <xf numFmtId="164" fontId="0" fillId="14" borderId="22" xfId="0" applyNumberFormat="1" applyFill="1" applyBorder="1"/>
    <xf numFmtId="0" fontId="0" fillId="14" borderId="36" xfId="0" applyFill="1" applyBorder="1"/>
    <xf numFmtId="0" fontId="26" fillId="14" borderId="21" xfId="0" applyFont="1" applyFill="1" applyBorder="1"/>
    <xf numFmtId="0" fontId="6" fillId="14" borderId="22" xfId="0" applyFont="1" applyFill="1" applyBorder="1" applyAlignment="1">
      <alignment horizontal="right"/>
    </xf>
    <xf numFmtId="0" fontId="4" fillId="14" borderId="0" xfId="0" applyFont="1" applyFill="1"/>
    <xf numFmtId="0" fontId="6" fillId="13" borderId="1" xfId="0" applyFont="1" applyFill="1" applyBorder="1"/>
    <xf numFmtId="0" fontId="0" fillId="13" borderId="2" xfId="0" applyFill="1" applyBorder="1"/>
    <xf numFmtId="0" fontId="2" fillId="13" borderId="2" xfId="0" applyFont="1" applyFill="1" applyBorder="1"/>
    <xf numFmtId="0" fontId="0" fillId="13" borderId="10" xfId="0" applyFill="1" applyBorder="1"/>
    <xf numFmtId="0" fontId="6" fillId="14" borderId="11" xfId="0" applyFont="1" applyFill="1" applyBorder="1"/>
    <xf numFmtId="0" fontId="0" fillId="14" borderId="2" xfId="0" applyFill="1" applyBorder="1"/>
    <xf numFmtId="0" fontId="2" fillId="14" borderId="2" xfId="0" applyFont="1" applyFill="1" applyBorder="1"/>
    <xf numFmtId="0" fontId="0" fillId="14" borderId="3" xfId="0" applyFill="1" applyBorder="1"/>
    <xf numFmtId="0" fontId="0" fillId="13" borderId="3" xfId="0" applyFill="1" applyBorder="1"/>
    <xf numFmtId="0" fontId="6" fillId="14" borderId="1" xfId="0" applyFont="1" applyFill="1" applyBorder="1"/>
    <xf numFmtId="0" fontId="0" fillId="13" borderId="9" xfId="0" applyFill="1" applyBorder="1"/>
    <xf numFmtId="0" fontId="0" fillId="13" borderId="32" xfId="0" applyFill="1" applyBorder="1"/>
    <xf numFmtId="0" fontId="0" fillId="13" borderId="33" xfId="0" applyFill="1" applyBorder="1"/>
    <xf numFmtId="0" fontId="0" fillId="14" borderId="9" xfId="0" applyFill="1" applyBorder="1"/>
    <xf numFmtId="0" fontId="0" fillId="14" borderId="32" xfId="0" applyFill="1" applyBorder="1"/>
    <xf numFmtId="0" fontId="0" fillId="14" borderId="33" xfId="0" applyFill="1" applyBorder="1"/>
    <xf numFmtId="0" fontId="6" fillId="12" borderId="8" xfId="0" applyFont="1" applyFill="1" applyBorder="1" applyAlignment="1">
      <alignment horizontal="center"/>
    </xf>
    <xf numFmtId="0" fontId="0" fillId="0" borderId="37" xfId="0" applyBorder="1"/>
    <xf numFmtId="0" fontId="24" fillId="13" borderId="32" xfId="0" applyFont="1" applyFill="1" applyBorder="1" applyAlignment="1">
      <alignment horizontal="center"/>
    </xf>
    <xf numFmtId="0" fontId="0" fillId="0" borderId="32" xfId="0" applyBorder="1" applyAlignment="1"/>
    <xf numFmtId="0" fontId="24" fillId="14" borderId="33" xfId="0" applyFont="1" applyFill="1" applyBorder="1" applyAlignment="1">
      <alignment horizontal="center"/>
    </xf>
    <xf numFmtId="0" fontId="0" fillId="14" borderId="22" xfId="0" applyFill="1" applyBorder="1" applyAlignment="1">
      <alignment horizontal="center"/>
    </xf>
    <xf numFmtId="0" fontId="0" fillId="13" borderId="32" xfId="0" applyFill="1" applyBorder="1" applyAlignment="1">
      <alignment horizontal="center"/>
    </xf>
    <xf numFmtId="0" fontId="0" fillId="0" borderId="33" xfId="0" applyBorder="1" applyAlignment="1"/>
    <xf numFmtId="0" fontId="4" fillId="15" borderId="0" xfId="0" applyFont="1" applyFill="1"/>
    <xf numFmtId="0" fontId="0" fillId="15" borderId="9" xfId="0" applyFill="1" applyBorder="1"/>
    <xf numFmtId="0" fontId="0" fillId="16" borderId="9" xfId="0" applyFill="1" applyBorder="1"/>
    <xf numFmtId="0" fontId="0" fillId="16" borderId="32" xfId="0" applyFill="1" applyBorder="1" applyAlignment="1">
      <alignment horizontal="center"/>
    </xf>
    <xf numFmtId="0" fontId="0" fillId="17" borderId="33" xfId="0" applyFill="1" applyBorder="1" applyAlignment="1">
      <alignment horizontal="center"/>
    </xf>
    <xf numFmtId="0" fontId="0" fillId="17" borderId="9" xfId="0" applyFill="1" applyBorder="1"/>
    <xf numFmtId="0" fontId="5" fillId="0" borderId="28" xfId="0" applyFont="1" applyFill="1" applyBorder="1" applyAlignment="1" applyProtection="1">
      <alignment horizontal="left"/>
    </xf>
    <xf numFmtId="0" fontId="23" fillId="9" borderId="1" xfId="0" applyFont="1" applyFill="1" applyBorder="1" applyAlignment="1" applyProtection="1">
      <alignment horizontal="center"/>
      <protection locked="0"/>
    </xf>
    <xf numFmtId="0" fontId="23" fillId="9" borderId="2" xfId="0" applyFont="1" applyFill="1" applyBorder="1" applyAlignment="1" applyProtection="1">
      <alignment horizontal="center"/>
      <protection locked="0"/>
    </xf>
    <xf numFmtId="0" fontId="0" fillId="10" borderId="1" xfId="0" applyFill="1" applyBorder="1" applyAlignment="1" applyProtection="1">
      <alignment horizontal="left"/>
      <protection locked="0"/>
    </xf>
    <xf numFmtId="0" fontId="0" fillId="10" borderId="2" xfId="0" applyFill="1" applyBorder="1" applyAlignment="1" applyProtection="1">
      <alignment horizontal="left"/>
      <protection locked="0"/>
    </xf>
    <xf numFmtId="0" fontId="0" fillId="10" borderId="3" xfId="0" applyFill="1" applyBorder="1" applyAlignment="1" applyProtection="1">
      <alignment horizontal="left"/>
      <protection locked="0"/>
    </xf>
    <xf numFmtId="0" fontId="11" fillId="6" borderId="0" xfId="0" applyFont="1" applyFill="1" applyAlignment="1" applyProtection="1">
      <alignment horizontal="center" vertical="center"/>
    </xf>
    <xf numFmtId="0" fontId="0" fillId="0" borderId="30" xfId="0" applyBorder="1" applyAlignment="1">
      <alignment horizontal="center"/>
    </xf>
    <xf numFmtId="0" fontId="0" fillId="0" borderId="9" xfId="0" applyBorder="1" applyAlignment="1">
      <alignment horizontal="center"/>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66FFFF"/>
      <color rgb="FFFFFF66"/>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304800</xdr:colOff>
      <xdr:row>124</xdr:row>
      <xdr:rowOff>19050</xdr:rowOff>
    </xdr:from>
    <xdr:to>
      <xdr:col>8</xdr:col>
      <xdr:colOff>685800</xdr:colOff>
      <xdr:row>125</xdr:row>
      <xdr:rowOff>28575</xdr:rowOff>
    </xdr:to>
    <xdr:sp macro="" textlink="">
      <xdr:nvSpPr>
        <xdr:cNvPr id="2" name="AutoShape 21"/>
        <xdr:cNvSpPr>
          <a:spLocks noChangeArrowheads="1"/>
        </xdr:cNvSpPr>
      </xdr:nvSpPr>
      <xdr:spPr bwMode="auto">
        <a:xfrm>
          <a:off x="6200775" y="20764500"/>
          <a:ext cx="381000" cy="209550"/>
        </a:xfrm>
        <a:prstGeom prst="leftArrow">
          <a:avLst>
            <a:gd name="adj1" fmla="val 50000"/>
            <a:gd name="adj2" fmla="val 45455"/>
          </a:avLst>
        </a:prstGeom>
        <a:solidFill>
          <a:srgbClr val="FF6600"/>
        </a:solidFill>
        <a:ln w="9525">
          <a:solidFill>
            <a:srgbClr val="000000"/>
          </a:solidFill>
          <a:miter lim="800000"/>
          <a:headEnd/>
          <a:tailEnd/>
        </a:ln>
      </xdr:spPr>
    </xdr:sp>
    <xdr:clientData/>
  </xdr:twoCellAnchor>
  <xdr:twoCellAnchor>
    <xdr:from>
      <xdr:col>2</xdr:col>
      <xdr:colOff>523875</xdr:colOff>
      <xdr:row>9</xdr:row>
      <xdr:rowOff>114300</xdr:rowOff>
    </xdr:from>
    <xdr:to>
      <xdr:col>3</xdr:col>
      <xdr:colOff>28575</xdr:colOff>
      <xdr:row>11</xdr:row>
      <xdr:rowOff>190500</xdr:rowOff>
    </xdr:to>
    <xdr:sp macro="" textlink="">
      <xdr:nvSpPr>
        <xdr:cNvPr id="3" name="AutoShape 5"/>
        <xdr:cNvSpPr>
          <a:spLocks/>
        </xdr:cNvSpPr>
      </xdr:nvSpPr>
      <xdr:spPr bwMode="auto">
        <a:xfrm>
          <a:off x="1676400" y="933450"/>
          <a:ext cx="114300" cy="571500"/>
        </a:xfrm>
        <a:prstGeom prst="rightBrace">
          <a:avLst>
            <a:gd name="adj1" fmla="val 41667"/>
            <a:gd name="adj2" fmla="val 50000"/>
          </a:avLst>
        </a:prstGeom>
        <a:noFill/>
        <a:ln w="9525">
          <a:solidFill>
            <a:srgbClr val="000000"/>
          </a:solidFill>
          <a:round/>
          <a:headEnd/>
          <a:tailEnd/>
        </a:ln>
      </xdr:spPr>
    </xdr:sp>
    <xdr:clientData/>
  </xdr:twoCellAnchor>
  <xdr:twoCellAnchor>
    <xdr:from>
      <xdr:col>2</xdr:col>
      <xdr:colOff>523875</xdr:colOff>
      <xdr:row>9</xdr:row>
      <xdr:rowOff>114300</xdr:rowOff>
    </xdr:from>
    <xdr:to>
      <xdr:col>3</xdr:col>
      <xdr:colOff>28575</xdr:colOff>
      <xdr:row>11</xdr:row>
      <xdr:rowOff>190500</xdr:rowOff>
    </xdr:to>
    <xdr:sp macro="" textlink="">
      <xdr:nvSpPr>
        <xdr:cNvPr id="4" name="AutoShape 6"/>
        <xdr:cNvSpPr>
          <a:spLocks/>
        </xdr:cNvSpPr>
      </xdr:nvSpPr>
      <xdr:spPr bwMode="auto">
        <a:xfrm>
          <a:off x="1676400" y="933450"/>
          <a:ext cx="114300" cy="571500"/>
        </a:xfrm>
        <a:prstGeom prst="rightBrace">
          <a:avLst>
            <a:gd name="adj1" fmla="val 41667"/>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J170"/>
  <sheetViews>
    <sheetView tabSelected="1" workbookViewId="0">
      <selection sqref="A1:XFD6"/>
    </sheetView>
  </sheetViews>
  <sheetFormatPr defaultRowHeight="15"/>
  <cols>
    <col min="1" max="1" width="9.140625" style="58"/>
    <col min="2" max="5" width="9.140625" style="3"/>
    <col min="6" max="6" width="14.85546875" style="3" customWidth="1"/>
    <col min="7" max="7" width="10.42578125" style="3" bestFit="1" customWidth="1"/>
    <col min="8" max="8" width="12.28515625" style="2" customWidth="1"/>
    <col min="9" max="9" width="21.85546875" style="3" customWidth="1"/>
    <col min="10" max="16384" width="9.140625" style="3"/>
  </cols>
  <sheetData>
    <row r="1" spans="1:8" ht="18">
      <c r="A1" s="163" t="s">
        <v>0</v>
      </c>
      <c r="B1" s="164"/>
      <c r="C1" s="164"/>
      <c r="D1" s="164"/>
      <c r="E1" s="165"/>
      <c r="F1" s="165"/>
      <c r="G1" s="164"/>
      <c r="H1" s="165"/>
    </row>
    <row r="2" spans="1:8">
      <c r="A2" s="267" t="s">
        <v>89</v>
      </c>
      <c r="B2" s="268"/>
      <c r="C2" s="269"/>
      <c r="D2" s="270"/>
      <c r="E2" s="270"/>
      <c r="F2" s="270"/>
      <c r="G2" s="270"/>
      <c r="H2" s="271"/>
    </row>
    <row r="3" spans="1:8">
      <c r="A3" s="267" t="s">
        <v>90</v>
      </c>
      <c r="B3" s="268"/>
      <c r="C3" s="269"/>
      <c r="D3" s="270"/>
      <c r="E3" s="270"/>
      <c r="F3" s="270"/>
      <c r="G3" s="270"/>
      <c r="H3" s="271"/>
    </row>
    <row r="4" spans="1:8">
      <c r="A4" s="267" t="s">
        <v>91</v>
      </c>
      <c r="B4" s="268"/>
      <c r="C4" s="269"/>
      <c r="D4" s="270"/>
      <c r="E4" s="270"/>
      <c r="F4" s="270"/>
      <c r="G4" s="270"/>
      <c r="H4" s="271"/>
    </row>
    <row r="6" spans="1:8" ht="15.75">
      <c r="A6" s="166" t="s">
        <v>1</v>
      </c>
      <c r="B6" s="4"/>
      <c r="C6" s="4"/>
      <c r="D6" s="4"/>
      <c r="E6" s="4"/>
      <c r="F6" s="4"/>
      <c r="G6" s="5"/>
      <c r="H6" s="6"/>
    </row>
    <row r="7" spans="1:8" s="10" customFormat="1" ht="15.75" thickBot="1">
      <c r="A7" s="7"/>
      <c r="B7" s="8"/>
      <c r="C7" s="8"/>
      <c r="D7" s="8"/>
      <c r="E7" s="8"/>
      <c r="F7" s="8"/>
      <c r="G7" s="9"/>
      <c r="H7" s="8"/>
    </row>
    <row r="8" spans="1:8" s="10" customFormat="1">
      <c r="A8" s="11" t="s">
        <v>2</v>
      </c>
      <c r="B8" s="12"/>
      <c r="C8" s="12"/>
      <c r="D8" s="12"/>
      <c r="E8" s="12"/>
      <c r="F8" s="12"/>
      <c r="G8" s="12"/>
      <c r="H8" s="13"/>
    </row>
    <row r="9" spans="1:8" s="10" customFormat="1">
      <c r="A9" s="14"/>
      <c r="B9" s="8"/>
      <c r="C9" s="8"/>
      <c r="D9" s="8"/>
      <c r="E9" s="15" t="s">
        <v>3</v>
      </c>
      <c r="F9" s="16" t="s">
        <v>4</v>
      </c>
      <c r="G9" s="17" t="s">
        <v>5</v>
      </c>
      <c r="H9" s="18"/>
    </row>
    <row r="10" spans="1:8" s="10" customFormat="1">
      <c r="A10" s="19" t="s">
        <v>6</v>
      </c>
      <c r="B10" s="20"/>
      <c r="C10" s="21"/>
      <c r="D10" s="22"/>
      <c r="E10" s="23">
        <v>0</v>
      </c>
      <c r="F10" s="24">
        <f>SUM(E29:E38)</f>
        <v>0</v>
      </c>
      <c r="G10" s="25">
        <f>E10*F10</f>
        <v>0</v>
      </c>
      <c r="H10" s="26"/>
    </row>
    <row r="11" spans="1:8" s="10" customFormat="1">
      <c r="A11" s="19" t="s">
        <v>7</v>
      </c>
      <c r="B11" s="20"/>
      <c r="C11" s="21"/>
      <c r="D11" s="27" t="s">
        <v>8</v>
      </c>
      <c r="E11" s="23">
        <v>0</v>
      </c>
      <c r="F11" s="28">
        <f>SUM(E44:E53)</f>
        <v>0</v>
      </c>
      <c r="G11" s="25">
        <f>E11*F11</f>
        <v>0</v>
      </c>
      <c r="H11" s="29"/>
    </row>
    <row r="12" spans="1:8" s="10" customFormat="1">
      <c r="A12" s="30" t="s">
        <v>9</v>
      </c>
      <c r="B12" s="31"/>
      <c r="C12" s="32"/>
      <c r="D12" s="33"/>
      <c r="E12" s="23">
        <v>0</v>
      </c>
      <c r="F12" s="34">
        <f>SUM(E59:E68)</f>
        <v>0</v>
      </c>
      <c r="G12" s="25">
        <f>E12*F12</f>
        <v>0</v>
      </c>
      <c r="H12" s="35"/>
    </row>
    <row r="13" spans="1:8" s="10" customFormat="1">
      <c r="A13" s="19" t="s">
        <v>10</v>
      </c>
      <c r="B13" s="20"/>
      <c r="C13" s="36" t="s">
        <v>11</v>
      </c>
      <c r="D13" s="27" t="s">
        <v>12</v>
      </c>
      <c r="E13" s="37">
        <v>0</v>
      </c>
      <c r="F13" s="28">
        <f>SUM(E74:E78)</f>
        <v>0</v>
      </c>
      <c r="G13" s="28">
        <f>E13*F13</f>
        <v>0</v>
      </c>
      <c r="H13" s="29"/>
    </row>
    <row r="14" spans="1:8" s="10" customFormat="1">
      <c r="A14" s="19" t="s">
        <v>13</v>
      </c>
      <c r="B14" s="20"/>
      <c r="C14" s="38" t="s">
        <v>11</v>
      </c>
      <c r="D14" s="27" t="s">
        <v>14</v>
      </c>
      <c r="E14" s="37">
        <v>0</v>
      </c>
      <c r="F14" s="28">
        <f>SUM(E84:E88)</f>
        <v>0</v>
      </c>
      <c r="G14" s="28">
        <f>E14*F14</f>
        <v>0</v>
      </c>
      <c r="H14" s="29"/>
    </row>
    <row r="15" spans="1:8" s="10" customFormat="1" ht="15.75">
      <c r="A15" s="39"/>
      <c r="B15" s="156" t="s">
        <v>87</v>
      </c>
      <c r="C15" s="160"/>
      <c r="D15" s="161"/>
      <c r="E15" s="159">
        <f>SUM(E10:E14)</f>
        <v>0</v>
      </c>
      <c r="F15" s="153" t="s">
        <v>11</v>
      </c>
      <c r="G15" s="8"/>
      <c r="H15" s="40"/>
    </row>
    <row r="16" spans="1:8" s="10" customFormat="1">
      <c r="A16" s="39"/>
      <c r="B16" s="8"/>
      <c r="C16" s="8"/>
      <c r="D16" s="8"/>
      <c r="E16" s="153" t="s">
        <v>11</v>
      </c>
      <c r="F16" s="8"/>
      <c r="G16" s="9"/>
      <c r="H16" s="40"/>
    </row>
    <row r="17" spans="1:9" s="10" customFormat="1">
      <c r="A17" s="39"/>
      <c r="B17" s="8"/>
      <c r="C17" s="41" t="s">
        <v>15</v>
      </c>
      <c r="D17" s="266" t="s">
        <v>86</v>
      </c>
      <c r="E17" s="266"/>
      <c r="F17" s="266"/>
      <c r="G17" s="43">
        <f>SUM(G10:G14)</f>
        <v>0</v>
      </c>
      <c r="H17" s="40"/>
    </row>
    <row r="18" spans="1:9" s="10" customFormat="1">
      <c r="A18" s="39"/>
      <c r="B18" s="8"/>
      <c r="C18" s="8"/>
      <c r="D18" s="44" t="s">
        <v>17</v>
      </c>
      <c r="E18" s="45"/>
      <c r="F18" s="6"/>
      <c r="G18" s="46">
        <f>G17*0.8</f>
        <v>0</v>
      </c>
      <c r="H18" s="40"/>
    </row>
    <row r="19" spans="1:9" s="10" customFormat="1">
      <c r="A19" s="39"/>
      <c r="B19" s="8"/>
      <c r="C19" s="8"/>
      <c r="D19" s="41"/>
      <c r="E19" s="41"/>
      <c r="F19" s="8"/>
      <c r="G19" s="43"/>
      <c r="H19" s="40"/>
    </row>
    <row r="20" spans="1:9" s="10" customFormat="1">
      <c r="A20" s="39"/>
      <c r="B20" s="8"/>
      <c r="C20" s="41" t="s">
        <v>18</v>
      </c>
      <c r="D20" s="42" t="s">
        <v>16</v>
      </c>
      <c r="E20" s="41"/>
      <c r="F20" s="41"/>
      <c r="G20" s="43" t="e">
        <f>G111</f>
        <v>#DIV/0!</v>
      </c>
      <c r="H20" s="40"/>
    </row>
    <row r="21" spans="1:9" s="10" customFormat="1">
      <c r="A21" s="39"/>
      <c r="B21" s="8"/>
      <c r="C21" s="8"/>
      <c r="D21" s="47" t="s">
        <v>19</v>
      </c>
      <c r="E21" s="4"/>
      <c r="F21" s="6"/>
      <c r="G21" s="46" t="e">
        <f>H112</f>
        <v>#DIV/0!</v>
      </c>
      <c r="H21" s="40"/>
      <c r="I21" s="48" t="s">
        <v>20</v>
      </c>
    </row>
    <row r="22" spans="1:9" s="10" customFormat="1">
      <c r="A22" s="39"/>
      <c r="B22" s="8"/>
      <c r="C22" s="8"/>
      <c r="D22" s="49"/>
      <c r="E22" s="8"/>
      <c r="F22" s="8"/>
      <c r="G22" s="50"/>
      <c r="H22" s="40"/>
    </row>
    <row r="23" spans="1:9" s="10" customFormat="1">
      <c r="A23" s="39"/>
      <c r="B23" s="8"/>
      <c r="C23" s="41" t="s">
        <v>21</v>
      </c>
      <c r="D23" s="47" t="s">
        <v>22</v>
      </c>
      <c r="E23" s="4"/>
      <c r="F23" s="6"/>
      <c r="G23" s="51">
        <v>0</v>
      </c>
      <c r="H23" s="40"/>
    </row>
    <row r="24" spans="1:9" s="10" customFormat="1">
      <c r="A24" s="39"/>
      <c r="B24" s="8"/>
      <c r="C24" s="8"/>
      <c r="D24" s="49"/>
      <c r="E24" s="8"/>
      <c r="F24" s="8"/>
      <c r="G24" s="43"/>
      <c r="H24" s="40"/>
    </row>
    <row r="25" spans="1:9" s="10" customFormat="1" ht="18.75" thickBot="1">
      <c r="A25" s="52"/>
      <c r="B25" s="53"/>
      <c r="C25" s="53"/>
      <c r="D25" s="54"/>
      <c r="E25" s="55" t="s">
        <v>88</v>
      </c>
      <c r="F25" s="53"/>
      <c r="G25" s="56" t="e">
        <f>+(G18+G21+G23)</f>
        <v>#DIV/0!</v>
      </c>
      <c r="H25" s="53"/>
      <c r="I25" s="57"/>
    </row>
    <row r="27" spans="1:9">
      <c r="A27" s="59"/>
      <c r="B27" s="60"/>
      <c r="C27" s="61" t="s">
        <v>24</v>
      </c>
      <c r="D27" s="61" t="s">
        <v>25</v>
      </c>
      <c r="E27" s="61" t="s">
        <v>26</v>
      </c>
      <c r="F27" s="61"/>
      <c r="G27" s="61"/>
      <c r="H27" s="62" t="s">
        <v>27</v>
      </c>
    </row>
    <row r="28" spans="1:9">
      <c r="A28" s="62"/>
      <c r="B28" s="61" t="s">
        <v>28</v>
      </c>
      <c r="C28" s="60"/>
      <c r="D28" s="60"/>
      <c r="E28" s="60"/>
      <c r="F28" s="60"/>
      <c r="G28" s="63">
        <f>E10</f>
        <v>0</v>
      </c>
      <c r="H28" s="61" t="s">
        <v>29</v>
      </c>
      <c r="I28" s="64" t="str">
        <f>IF(G28&gt;1,"OVER","")</f>
        <v/>
      </c>
    </row>
    <row r="29" spans="1:9">
      <c r="A29" s="272" t="s">
        <v>27</v>
      </c>
      <c r="B29" s="2" t="s">
        <v>30</v>
      </c>
      <c r="C29" s="65">
        <v>0</v>
      </c>
      <c r="D29" s="66">
        <v>4</v>
      </c>
      <c r="E29" s="67">
        <f>+C29*D29</f>
        <v>0</v>
      </c>
      <c r="F29" s="2"/>
      <c r="G29" s="68" t="s">
        <v>31</v>
      </c>
      <c r="H29" s="69"/>
      <c r="I29" s="2"/>
    </row>
    <row r="30" spans="1:9">
      <c r="A30" s="272"/>
      <c r="B30" s="2" t="s">
        <v>32</v>
      </c>
      <c r="C30" s="65">
        <v>0</v>
      </c>
      <c r="D30" s="66">
        <v>4</v>
      </c>
      <c r="E30" s="67">
        <f t="shared" ref="E30:E38" si="0">+C30*D30</f>
        <v>0</v>
      </c>
      <c r="F30" s="2"/>
      <c r="G30" s="2"/>
      <c r="H30" s="60"/>
    </row>
    <row r="31" spans="1:9">
      <c r="A31" s="272"/>
      <c r="B31" s="2" t="s">
        <v>33</v>
      </c>
      <c r="C31" s="65">
        <v>0</v>
      </c>
      <c r="D31" s="66">
        <v>4</v>
      </c>
      <c r="E31" s="67">
        <f t="shared" si="0"/>
        <v>0</v>
      </c>
      <c r="F31" s="2"/>
      <c r="G31" s="2"/>
      <c r="H31" s="60"/>
    </row>
    <row r="32" spans="1:9">
      <c r="A32" s="272"/>
      <c r="B32" s="2" t="s">
        <v>34</v>
      </c>
      <c r="C32" s="65">
        <v>0</v>
      </c>
      <c r="D32" s="66">
        <v>4</v>
      </c>
      <c r="E32" s="67">
        <f t="shared" si="0"/>
        <v>0</v>
      </c>
      <c r="F32" s="2"/>
      <c r="G32" s="2"/>
      <c r="H32" s="60"/>
    </row>
    <row r="33" spans="1:9">
      <c r="A33" s="272"/>
      <c r="B33" s="2" t="s">
        <v>35</v>
      </c>
      <c r="C33" s="65">
        <v>0</v>
      </c>
      <c r="D33" s="66">
        <v>3</v>
      </c>
      <c r="E33" s="67">
        <f t="shared" si="0"/>
        <v>0</v>
      </c>
      <c r="F33" s="2"/>
      <c r="G33" s="2"/>
      <c r="H33" s="60"/>
    </row>
    <row r="34" spans="1:9">
      <c r="A34" s="272"/>
      <c r="B34" s="2" t="s">
        <v>36</v>
      </c>
      <c r="C34" s="65">
        <v>0</v>
      </c>
      <c r="D34" s="66">
        <v>3</v>
      </c>
      <c r="E34" s="67">
        <f t="shared" si="0"/>
        <v>0</v>
      </c>
      <c r="F34" s="2"/>
      <c r="G34" s="2"/>
      <c r="H34" s="60"/>
    </row>
    <row r="35" spans="1:9">
      <c r="A35" s="272"/>
      <c r="B35" s="2" t="s">
        <v>37</v>
      </c>
      <c r="C35" s="65">
        <v>0</v>
      </c>
      <c r="D35" s="66">
        <v>3</v>
      </c>
      <c r="E35" s="67">
        <f t="shared" si="0"/>
        <v>0</v>
      </c>
      <c r="F35" s="2"/>
      <c r="G35" s="2"/>
      <c r="H35" s="60"/>
    </row>
    <row r="36" spans="1:9">
      <c r="A36" s="272"/>
      <c r="B36" s="2" t="s">
        <v>38</v>
      </c>
      <c r="C36" s="65">
        <v>0</v>
      </c>
      <c r="D36" s="66">
        <v>3</v>
      </c>
      <c r="E36" s="67">
        <f t="shared" si="0"/>
        <v>0</v>
      </c>
      <c r="F36" s="2"/>
      <c r="G36" s="2"/>
      <c r="H36" s="60"/>
    </row>
    <row r="37" spans="1:9">
      <c r="A37" s="272"/>
      <c r="B37" s="2" t="s">
        <v>39</v>
      </c>
      <c r="C37" s="65">
        <v>0</v>
      </c>
      <c r="D37" s="66">
        <v>2</v>
      </c>
      <c r="E37" s="67">
        <f t="shared" si="0"/>
        <v>0</v>
      </c>
      <c r="F37" s="2"/>
      <c r="G37" s="2"/>
      <c r="H37" s="60"/>
    </row>
    <row r="38" spans="1:9">
      <c r="A38" s="272"/>
      <c r="B38" s="2" t="s">
        <v>40</v>
      </c>
      <c r="C38" s="65">
        <v>0</v>
      </c>
      <c r="D38" s="66">
        <v>1</v>
      </c>
      <c r="E38" s="67">
        <f t="shared" si="0"/>
        <v>0</v>
      </c>
      <c r="F38" s="2"/>
      <c r="G38" s="2"/>
      <c r="H38" s="62" t="s">
        <v>27</v>
      </c>
    </row>
    <row r="39" spans="1:9" ht="15.75">
      <c r="A39" s="59"/>
      <c r="B39" s="155" t="s">
        <v>41</v>
      </c>
      <c r="C39" s="70">
        <f>SUM(C29:C38)</f>
        <v>0</v>
      </c>
      <c r="D39" s="60"/>
      <c r="E39" s="71">
        <f>SUM(E29:E38)</f>
        <v>0</v>
      </c>
      <c r="F39" s="72" t="s">
        <v>4</v>
      </c>
      <c r="G39" s="73">
        <f>+E39*G28</f>
        <v>0</v>
      </c>
      <c r="H39" s="60" t="s">
        <v>42</v>
      </c>
      <c r="I39" s="60"/>
    </row>
    <row r="40" spans="1:9" ht="15.75">
      <c r="A40" s="156" t="s">
        <v>87</v>
      </c>
      <c r="B40" s="157"/>
      <c r="C40" s="157"/>
      <c r="D40" s="158"/>
      <c r="E40" s="154"/>
      <c r="F40" s="2"/>
      <c r="G40" s="2"/>
    </row>
    <row r="41" spans="1:9">
      <c r="C41" s="75"/>
      <c r="D41" s="10"/>
      <c r="E41" s="74"/>
      <c r="F41" s="2"/>
      <c r="G41" s="2"/>
    </row>
    <row r="42" spans="1:9">
      <c r="A42" s="59"/>
      <c r="B42" s="60"/>
      <c r="C42" s="76" t="s">
        <v>24</v>
      </c>
      <c r="D42" s="61" t="s">
        <v>25</v>
      </c>
      <c r="E42" s="61" t="s">
        <v>26</v>
      </c>
      <c r="F42" s="60"/>
      <c r="G42" s="60"/>
      <c r="H42" s="62" t="s">
        <v>43</v>
      </c>
    </row>
    <row r="43" spans="1:9">
      <c r="A43" s="62"/>
      <c r="B43" s="61" t="s">
        <v>28</v>
      </c>
      <c r="C43" s="77"/>
      <c r="D43" s="60"/>
      <c r="E43" s="78"/>
      <c r="F43" s="60"/>
      <c r="G43" s="63">
        <f>E11</f>
        <v>0</v>
      </c>
      <c r="H43" s="61" t="s">
        <v>29</v>
      </c>
      <c r="I43" s="64" t="str">
        <f>IF(G43&gt;1,"OVER","")</f>
        <v/>
      </c>
    </row>
    <row r="44" spans="1:9">
      <c r="A44" s="272" t="s">
        <v>43</v>
      </c>
      <c r="B44" s="2" t="s">
        <v>30</v>
      </c>
      <c r="C44" s="65">
        <v>0</v>
      </c>
      <c r="D44" s="66">
        <v>4</v>
      </c>
      <c r="E44" s="67">
        <f>+C44*D44</f>
        <v>0</v>
      </c>
      <c r="F44" s="2"/>
      <c r="G44" s="68" t="s">
        <v>31</v>
      </c>
      <c r="H44" s="69"/>
    </row>
    <row r="45" spans="1:9">
      <c r="A45" s="272"/>
      <c r="B45" s="2" t="s">
        <v>32</v>
      </c>
      <c r="C45" s="65">
        <v>0</v>
      </c>
      <c r="D45" s="66">
        <v>3</v>
      </c>
      <c r="E45" s="67">
        <f t="shared" ref="E45:E53" si="1">+C45*D45</f>
        <v>0</v>
      </c>
      <c r="F45" s="2"/>
      <c r="G45" s="2"/>
      <c r="H45" s="60"/>
    </row>
    <row r="46" spans="1:9">
      <c r="A46" s="272"/>
      <c r="B46" s="2" t="s">
        <v>33</v>
      </c>
      <c r="C46" s="65">
        <v>0</v>
      </c>
      <c r="D46" s="66"/>
      <c r="E46" s="67">
        <f t="shared" si="1"/>
        <v>0</v>
      </c>
      <c r="F46" s="2"/>
      <c r="G46" s="2"/>
      <c r="H46" s="60"/>
    </row>
    <row r="47" spans="1:9">
      <c r="A47" s="272"/>
      <c r="B47" s="2" t="s">
        <v>34</v>
      </c>
      <c r="C47" s="65">
        <v>0</v>
      </c>
      <c r="D47" s="66"/>
      <c r="E47" s="67">
        <f t="shared" si="1"/>
        <v>0</v>
      </c>
      <c r="F47" s="2"/>
      <c r="G47" s="2"/>
      <c r="H47" s="60"/>
    </row>
    <row r="48" spans="1:9">
      <c r="A48" s="272"/>
      <c r="B48" s="2" t="s">
        <v>35</v>
      </c>
      <c r="C48" s="65">
        <v>0</v>
      </c>
      <c r="D48" s="66"/>
      <c r="E48" s="67">
        <f t="shared" si="1"/>
        <v>0</v>
      </c>
      <c r="F48" s="2"/>
      <c r="G48" s="2"/>
      <c r="H48" s="60"/>
    </row>
    <row r="49" spans="1:9">
      <c r="A49" s="272"/>
      <c r="B49" s="2" t="s">
        <v>36</v>
      </c>
      <c r="C49" s="65">
        <v>0</v>
      </c>
      <c r="D49" s="66"/>
      <c r="E49" s="67">
        <f t="shared" si="1"/>
        <v>0</v>
      </c>
      <c r="F49" s="2"/>
      <c r="G49" s="2"/>
      <c r="H49" s="60"/>
    </row>
    <row r="50" spans="1:9">
      <c r="A50" s="272"/>
      <c r="B50" s="2" t="s">
        <v>37</v>
      </c>
      <c r="C50" s="65">
        <v>0</v>
      </c>
      <c r="D50" s="66"/>
      <c r="E50" s="67">
        <f t="shared" si="1"/>
        <v>0</v>
      </c>
      <c r="F50" s="2"/>
      <c r="G50" s="2"/>
      <c r="H50" s="60"/>
    </row>
    <row r="51" spans="1:9">
      <c r="A51" s="272"/>
      <c r="B51" s="2" t="s">
        <v>38</v>
      </c>
      <c r="C51" s="65">
        <v>0</v>
      </c>
      <c r="D51" s="66"/>
      <c r="E51" s="67">
        <f t="shared" si="1"/>
        <v>0</v>
      </c>
      <c r="F51" s="2"/>
      <c r="G51" s="2"/>
      <c r="H51" s="60"/>
    </row>
    <row r="52" spans="1:9">
      <c r="A52" s="272"/>
      <c r="B52" s="2" t="s">
        <v>39</v>
      </c>
      <c r="C52" s="65">
        <v>0</v>
      </c>
      <c r="D52" s="66"/>
      <c r="E52" s="67">
        <f t="shared" si="1"/>
        <v>0</v>
      </c>
      <c r="F52" s="2"/>
      <c r="G52" s="2"/>
      <c r="H52" s="60"/>
    </row>
    <row r="53" spans="1:9">
      <c r="A53" s="272"/>
      <c r="B53" s="2" t="s">
        <v>40</v>
      </c>
      <c r="C53" s="65">
        <v>0</v>
      </c>
      <c r="D53" s="66"/>
      <c r="E53" s="67">
        <f t="shared" si="1"/>
        <v>0</v>
      </c>
      <c r="F53" s="2"/>
      <c r="G53" s="2"/>
      <c r="H53" s="62" t="s">
        <v>43</v>
      </c>
    </row>
    <row r="54" spans="1:9" ht="15.75">
      <c r="A54" s="59"/>
      <c r="B54" s="155" t="s">
        <v>41</v>
      </c>
      <c r="C54" s="70">
        <f>SUM(C44:C53)</f>
        <v>0</v>
      </c>
      <c r="D54" s="60"/>
      <c r="E54" s="71">
        <f>SUM(E44:E53)</f>
        <v>0</v>
      </c>
      <c r="F54" s="72" t="s">
        <v>4</v>
      </c>
      <c r="G54" s="73">
        <f>+E54*G43</f>
        <v>0</v>
      </c>
      <c r="H54" s="60" t="s">
        <v>42</v>
      </c>
      <c r="I54" s="60"/>
    </row>
    <row r="55" spans="1:9" ht="15.75">
      <c r="A55" s="156" t="s">
        <v>87</v>
      </c>
      <c r="B55" s="157"/>
      <c r="C55" s="157"/>
      <c r="D55" s="158"/>
      <c r="E55" s="67"/>
      <c r="F55" s="2"/>
      <c r="G55" s="2"/>
    </row>
    <row r="56" spans="1:9">
      <c r="C56" s="75"/>
      <c r="D56" s="10"/>
      <c r="E56" s="67"/>
      <c r="F56" s="2"/>
      <c r="G56" s="79"/>
      <c r="H56" s="79"/>
    </row>
    <row r="57" spans="1:9">
      <c r="A57" s="59"/>
      <c r="B57" s="60"/>
      <c r="C57" s="80" t="s">
        <v>24</v>
      </c>
      <c r="D57" s="61" t="s">
        <v>25</v>
      </c>
      <c r="E57" s="81" t="s">
        <v>26</v>
      </c>
      <c r="F57" s="60"/>
      <c r="G57" s="60"/>
      <c r="H57" s="62" t="s">
        <v>44</v>
      </c>
    </row>
    <row r="58" spans="1:9">
      <c r="A58" s="62"/>
      <c r="B58" s="61" t="s">
        <v>28</v>
      </c>
      <c r="C58" s="70"/>
      <c r="D58" s="60"/>
      <c r="E58" s="82"/>
      <c r="F58" s="60"/>
      <c r="G58" s="63">
        <f>E12</f>
        <v>0</v>
      </c>
      <c r="H58" s="61" t="s">
        <v>29</v>
      </c>
      <c r="I58" s="64" t="str">
        <f>IF(G58&gt;1,"OVER","")</f>
        <v/>
      </c>
    </row>
    <row r="59" spans="1:9">
      <c r="A59" s="272" t="s">
        <v>44</v>
      </c>
      <c r="B59" s="2" t="s">
        <v>30</v>
      </c>
      <c r="C59" s="65">
        <v>0</v>
      </c>
      <c r="D59" s="66">
        <v>4</v>
      </c>
      <c r="E59" s="67">
        <f>+C59*D59</f>
        <v>0</v>
      </c>
      <c r="F59" s="2"/>
      <c r="G59" s="68" t="s">
        <v>31</v>
      </c>
      <c r="H59" s="69"/>
      <c r="I59" s="2"/>
    </row>
    <row r="60" spans="1:9">
      <c r="A60" s="272"/>
      <c r="B60" s="2" t="s">
        <v>32</v>
      </c>
      <c r="C60" s="65">
        <v>0</v>
      </c>
      <c r="D60" s="66">
        <v>4</v>
      </c>
      <c r="E60" s="67">
        <f t="shared" ref="E60:E68" si="2">+C60*D60</f>
        <v>0</v>
      </c>
      <c r="F60" s="2"/>
      <c r="G60" s="2"/>
      <c r="H60" s="60"/>
    </row>
    <row r="61" spans="1:9">
      <c r="A61" s="272"/>
      <c r="B61" s="2" t="s">
        <v>33</v>
      </c>
      <c r="C61" s="65">
        <v>0</v>
      </c>
      <c r="D61" s="66">
        <v>3</v>
      </c>
      <c r="E61" s="67">
        <f t="shared" si="2"/>
        <v>0</v>
      </c>
      <c r="F61" s="2"/>
      <c r="G61" s="2"/>
      <c r="H61" s="60"/>
    </row>
    <row r="62" spans="1:9">
      <c r="A62" s="272"/>
      <c r="B62" s="2" t="s">
        <v>34</v>
      </c>
      <c r="C62" s="65">
        <v>0</v>
      </c>
      <c r="D62" s="66"/>
      <c r="E62" s="67">
        <f t="shared" si="2"/>
        <v>0</v>
      </c>
      <c r="F62" s="2"/>
      <c r="G62" s="2"/>
      <c r="H62" s="60"/>
    </row>
    <row r="63" spans="1:9">
      <c r="A63" s="272"/>
      <c r="B63" s="2" t="s">
        <v>35</v>
      </c>
      <c r="C63" s="65">
        <v>0</v>
      </c>
      <c r="D63" s="66"/>
      <c r="E63" s="67">
        <f t="shared" si="2"/>
        <v>0</v>
      </c>
      <c r="F63" s="2"/>
      <c r="G63" s="2"/>
      <c r="H63" s="60"/>
    </row>
    <row r="64" spans="1:9">
      <c r="A64" s="272"/>
      <c r="B64" s="2" t="s">
        <v>36</v>
      </c>
      <c r="C64" s="65">
        <v>0</v>
      </c>
      <c r="D64" s="66"/>
      <c r="E64" s="67">
        <f t="shared" si="2"/>
        <v>0</v>
      </c>
      <c r="F64" s="2"/>
      <c r="G64" s="2"/>
      <c r="H64" s="60"/>
    </row>
    <row r="65" spans="1:10">
      <c r="A65" s="272"/>
      <c r="B65" s="2" t="s">
        <v>37</v>
      </c>
      <c r="C65" s="65">
        <v>0</v>
      </c>
      <c r="D65" s="66"/>
      <c r="E65" s="67">
        <f t="shared" si="2"/>
        <v>0</v>
      </c>
      <c r="F65" s="2"/>
      <c r="G65" s="2"/>
      <c r="H65" s="60"/>
      <c r="J65" s="10"/>
    </row>
    <row r="66" spans="1:10">
      <c r="A66" s="272"/>
      <c r="B66" s="2" t="s">
        <v>38</v>
      </c>
      <c r="C66" s="65">
        <v>0</v>
      </c>
      <c r="D66" s="66"/>
      <c r="E66" s="67">
        <f t="shared" si="2"/>
        <v>0</v>
      </c>
      <c r="F66" s="2"/>
      <c r="G66" s="2"/>
      <c r="H66" s="60"/>
    </row>
    <row r="67" spans="1:10">
      <c r="A67" s="272"/>
      <c r="B67" s="2" t="s">
        <v>39</v>
      </c>
      <c r="C67" s="65">
        <v>0</v>
      </c>
      <c r="D67" s="66"/>
      <c r="E67" s="67">
        <f t="shared" si="2"/>
        <v>0</v>
      </c>
      <c r="F67" s="2"/>
      <c r="G67" s="2"/>
      <c r="H67" s="60"/>
    </row>
    <row r="68" spans="1:10">
      <c r="A68" s="272"/>
      <c r="B68" s="2" t="s">
        <v>40</v>
      </c>
      <c r="C68" s="65">
        <v>0</v>
      </c>
      <c r="D68" s="66"/>
      <c r="E68" s="67">
        <f t="shared" si="2"/>
        <v>0</v>
      </c>
      <c r="F68" s="2"/>
      <c r="G68" s="2"/>
      <c r="H68" s="62" t="s">
        <v>44</v>
      </c>
    </row>
    <row r="69" spans="1:10" ht="15.75">
      <c r="A69" s="59"/>
      <c r="B69" s="155" t="s">
        <v>41</v>
      </c>
      <c r="C69" s="70">
        <f>SUM(C59:C68)</f>
        <v>0</v>
      </c>
      <c r="D69" s="60"/>
      <c r="E69" s="71">
        <f>SUM(E59:E68)</f>
        <v>0</v>
      </c>
      <c r="F69" s="72" t="s">
        <v>4</v>
      </c>
      <c r="G69" s="73">
        <f>+E69*G58</f>
        <v>0</v>
      </c>
      <c r="H69" s="60" t="s">
        <v>42</v>
      </c>
      <c r="I69" s="60"/>
    </row>
    <row r="70" spans="1:10" ht="15.75">
      <c r="A70" s="156" t="s">
        <v>87</v>
      </c>
      <c r="B70" s="157"/>
      <c r="C70" s="157"/>
      <c r="D70" s="158"/>
      <c r="E70" s="67"/>
      <c r="F70" s="2"/>
      <c r="G70" s="2"/>
    </row>
    <row r="71" spans="1:10">
      <c r="C71" s="75"/>
      <c r="D71" s="10"/>
      <c r="E71" s="67"/>
      <c r="F71" s="2"/>
      <c r="G71" s="2"/>
    </row>
    <row r="72" spans="1:10">
      <c r="A72" s="59"/>
      <c r="B72" s="60"/>
      <c r="C72" s="80" t="s">
        <v>24</v>
      </c>
      <c r="D72" s="61" t="s">
        <v>25</v>
      </c>
      <c r="E72" s="81" t="s">
        <v>26</v>
      </c>
      <c r="F72" s="60"/>
      <c r="G72" s="60"/>
      <c r="H72" s="62" t="s">
        <v>45</v>
      </c>
    </row>
    <row r="73" spans="1:10">
      <c r="A73" s="62"/>
      <c r="B73" s="61" t="s">
        <v>28</v>
      </c>
      <c r="C73" s="70"/>
      <c r="D73" s="60"/>
      <c r="E73" s="82"/>
      <c r="F73" s="60"/>
      <c r="G73" s="63">
        <f>E13</f>
        <v>0</v>
      </c>
      <c r="H73" s="61" t="s">
        <v>46</v>
      </c>
      <c r="I73" s="64" t="str">
        <f>IF(G73&gt;0.25,"OVER","")</f>
        <v/>
      </c>
    </row>
    <row r="74" spans="1:10">
      <c r="A74" s="272" t="s">
        <v>45</v>
      </c>
      <c r="B74" s="2" t="s">
        <v>30</v>
      </c>
      <c r="C74" s="65">
        <v>0</v>
      </c>
      <c r="D74" s="66"/>
      <c r="E74" s="67">
        <f>+C74*D74</f>
        <v>0</v>
      </c>
      <c r="F74" s="2"/>
      <c r="G74" s="68" t="s">
        <v>31</v>
      </c>
      <c r="H74" s="69"/>
    </row>
    <row r="75" spans="1:10">
      <c r="A75" s="272"/>
      <c r="B75" s="2" t="s">
        <v>32</v>
      </c>
      <c r="C75" s="65">
        <v>0</v>
      </c>
      <c r="D75" s="66"/>
      <c r="E75" s="67">
        <f>+C75*D75</f>
        <v>0</v>
      </c>
      <c r="F75" s="2"/>
      <c r="G75" s="2"/>
      <c r="H75" s="60"/>
    </row>
    <row r="76" spans="1:10">
      <c r="A76" s="272"/>
      <c r="B76" s="2" t="s">
        <v>33</v>
      </c>
      <c r="C76" s="65">
        <v>0</v>
      </c>
      <c r="D76" s="66"/>
      <c r="E76" s="67">
        <f>+C76*D76</f>
        <v>0</v>
      </c>
      <c r="F76" s="2"/>
      <c r="G76" s="2"/>
      <c r="H76" s="60"/>
    </row>
    <row r="77" spans="1:10">
      <c r="A77" s="272"/>
      <c r="B77" s="2" t="s">
        <v>34</v>
      </c>
      <c r="C77" s="65">
        <v>0</v>
      </c>
      <c r="D77" s="66"/>
      <c r="E77" s="67">
        <f>+C77*D77</f>
        <v>0</v>
      </c>
      <c r="F77" s="2"/>
      <c r="G77" s="2"/>
      <c r="H77" s="60"/>
    </row>
    <row r="78" spans="1:10">
      <c r="A78" s="272"/>
      <c r="B78" s="2" t="s">
        <v>35</v>
      </c>
      <c r="C78" s="65">
        <v>0</v>
      </c>
      <c r="D78" s="66"/>
      <c r="E78" s="67">
        <f>+C78*D78</f>
        <v>0</v>
      </c>
      <c r="F78" s="2"/>
      <c r="G78" s="2"/>
      <c r="H78" s="62" t="s">
        <v>45</v>
      </c>
    </row>
    <row r="79" spans="1:10" ht="15.75">
      <c r="A79" s="59"/>
      <c r="B79" s="155" t="s">
        <v>41</v>
      </c>
      <c r="C79" s="70">
        <f>SUM(C74:C78)</f>
        <v>0</v>
      </c>
      <c r="D79" s="60"/>
      <c r="E79" s="71">
        <f>SUM(E74:E78)</f>
        <v>0</v>
      </c>
      <c r="F79" s="72" t="s">
        <v>4</v>
      </c>
      <c r="G79" s="73">
        <f>+E79*G73</f>
        <v>0</v>
      </c>
      <c r="H79" s="60" t="s">
        <v>42</v>
      </c>
      <c r="I79" s="60"/>
    </row>
    <row r="80" spans="1:10" ht="15.75">
      <c r="A80" s="156" t="s">
        <v>87</v>
      </c>
      <c r="B80" s="157"/>
      <c r="C80" s="157"/>
      <c r="D80" s="158"/>
      <c r="E80" s="67"/>
      <c r="F80" s="2"/>
      <c r="G80" s="2"/>
    </row>
    <row r="81" spans="1:10">
      <c r="C81" s="75"/>
      <c r="D81" s="10"/>
      <c r="E81" s="67"/>
      <c r="F81" s="2"/>
      <c r="G81" s="2"/>
    </row>
    <row r="82" spans="1:10">
      <c r="A82" s="59"/>
      <c r="B82" s="60"/>
      <c r="C82" s="80" t="s">
        <v>24</v>
      </c>
      <c r="D82" s="61" t="s">
        <v>25</v>
      </c>
      <c r="E82" s="81" t="s">
        <v>26</v>
      </c>
      <c r="F82" s="60"/>
      <c r="G82" s="60"/>
      <c r="H82" s="62" t="s">
        <v>47</v>
      </c>
    </row>
    <row r="83" spans="1:10">
      <c r="A83" s="62"/>
      <c r="B83" s="61" t="s">
        <v>28</v>
      </c>
      <c r="C83" s="70"/>
      <c r="D83" s="60"/>
      <c r="E83" s="82"/>
      <c r="F83" s="60"/>
      <c r="G83" s="63">
        <f>E14</f>
        <v>0</v>
      </c>
      <c r="H83" s="61" t="s">
        <v>48</v>
      </c>
      <c r="I83" s="83" t="str">
        <f>IF(G83&gt;0.49,"OVER","")</f>
        <v/>
      </c>
    </row>
    <row r="84" spans="1:10">
      <c r="A84" s="272" t="s">
        <v>47</v>
      </c>
      <c r="B84" s="2" t="s">
        <v>30</v>
      </c>
      <c r="C84" s="65">
        <v>0</v>
      </c>
      <c r="D84" s="66">
        <v>4</v>
      </c>
      <c r="E84" s="67">
        <f>+C84*D84</f>
        <v>0</v>
      </c>
      <c r="F84" s="2"/>
      <c r="G84" s="68" t="s">
        <v>31</v>
      </c>
      <c r="H84" s="69"/>
    </row>
    <row r="85" spans="1:10">
      <c r="A85" s="272"/>
      <c r="B85" s="2" t="s">
        <v>32</v>
      </c>
      <c r="C85" s="65">
        <v>0</v>
      </c>
      <c r="D85" s="66">
        <v>4</v>
      </c>
      <c r="E85" s="67">
        <f>+C85*D85</f>
        <v>0</v>
      </c>
      <c r="F85" s="2"/>
      <c r="G85" s="2"/>
      <c r="H85" s="60"/>
    </row>
    <row r="86" spans="1:10">
      <c r="A86" s="272"/>
      <c r="B86" s="2" t="s">
        <v>33</v>
      </c>
      <c r="C86" s="65">
        <v>0</v>
      </c>
      <c r="D86" s="66">
        <v>4</v>
      </c>
      <c r="E86" s="67">
        <f>+C86*D86</f>
        <v>0</v>
      </c>
      <c r="F86" s="2"/>
      <c r="G86" s="2"/>
      <c r="H86" s="60"/>
    </row>
    <row r="87" spans="1:10">
      <c r="A87" s="272"/>
      <c r="B87" s="2" t="s">
        <v>34</v>
      </c>
      <c r="C87" s="65">
        <v>0</v>
      </c>
      <c r="D87" s="66"/>
      <c r="E87" s="67">
        <f>+C87*D87</f>
        <v>0</v>
      </c>
      <c r="F87" s="2"/>
      <c r="G87" s="2"/>
      <c r="H87" s="60"/>
    </row>
    <row r="88" spans="1:10">
      <c r="A88" s="272"/>
      <c r="B88" s="2" t="s">
        <v>35</v>
      </c>
      <c r="C88" s="65">
        <v>0</v>
      </c>
      <c r="D88" s="66"/>
      <c r="E88" s="67">
        <f>+C88*D88</f>
        <v>0</v>
      </c>
      <c r="F88" s="2"/>
      <c r="G88" s="2"/>
      <c r="H88" s="62" t="s">
        <v>47</v>
      </c>
    </row>
    <row r="89" spans="1:10" ht="15.75">
      <c r="A89" s="59"/>
      <c r="B89" s="155" t="s">
        <v>41</v>
      </c>
      <c r="C89" s="70">
        <f>SUM(C84:C88)</f>
        <v>0</v>
      </c>
      <c r="D89" s="60"/>
      <c r="E89" s="71">
        <f>SUM(E84:E88)</f>
        <v>0</v>
      </c>
      <c r="F89" s="72" t="s">
        <v>4</v>
      </c>
      <c r="G89" s="73">
        <f>+E89*G83</f>
        <v>0</v>
      </c>
      <c r="H89" s="60" t="s">
        <v>42</v>
      </c>
      <c r="I89" s="60"/>
    </row>
    <row r="90" spans="1:10" ht="15.75">
      <c r="A90" s="156" t="s">
        <v>87</v>
      </c>
      <c r="B90" s="157"/>
      <c r="C90" s="157"/>
      <c r="D90" s="158"/>
      <c r="E90" s="85"/>
      <c r="F90" s="79"/>
      <c r="G90" s="86"/>
      <c r="H90" s="79"/>
      <c r="I90" s="79"/>
    </row>
    <row r="91" spans="1:10" ht="15.75">
      <c r="A91" s="87"/>
      <c r="B91" s="88"/>
      <c r="C91" s="88"/>
      <c r="D91" s="89"/>
      <c r="E91" s="90"/>
      <c r="F91" s="89" t="s">
        <v>49</v>
      </c>
      <c r="G91" s="89"/>
      <c r="H91" s="91">
        <f>G28+G43+G58+G73+G83</f>
        <v>0</v>
      </c>
      <c r="I91" s="92"/>
    </row>
    <row r="92" spans="1:10" ht="15.75">
      <c r="E92" s="74"/>
      <c r="F92" s="93" t="s">
        <v>50</v>
      </c>
      <c r="G92" s="64" t="str">
        <f>IF(H91&gt;1,"OVER - must be 100% only","")</f>
        <v/>
      </c>
      <c r="H92" s="64"/>
    </row>
    <row r="93" spans="1:10" ht="15.75">
      <c r="A93" s="167" t="s">
        <v>51</v>
      </c>
      <c r="B93" s="88"/>
      <c r="C93" s="88"/>
      <c r="D93" s="88"/>
      <c r="E93" s="89" t="s">
        <v>52</v>
      </c>
      <c r="F93" s="89" t="s">
        <v>53</v>
      </c>
      <c r="G93" s="94">
        <f>+G39+G54+G69+G79+G89</f>
        <v>0</v>
      </c>
      <c r="I93" s="2"/>
    </row>
    <row r="94" spans="1:10" ht="15.75">
      <c r="A94" s="84"/>
      <c r="B94" s="2"/>
      <c r="C94" s="2"/>
      <c r="D94" s="2"/>
      <c r="E94" s="74"/>
      <c r="F94" s="95" t="s">
        <v>54</v>
      </c>
      <c r="G94" s="96"/>
      <c r="H94" s="97">
        <f>G93*0.8</f>
        <v>0</v>
      </c>
      <c r="I94" s="2"/>
    </row>
    <row r="95" spans="1:10" ht="15.75">
      <c r="A95" s="166" t="s">
        <v>55</v>
      </c>
      <c r="B95" s="4"/>
      <c r="C95" s="4"/>
      <c r="D95" s="4"/>
      <c r="E95" s="98"/>
      <c r="F95" s="4"/>
      <c r="G95" s="4"/>
      <c r="H95" s="4"/>
      <c r="I95" s="6"/>
      <c r="J95" s="10"/>
    </row>
    <row r="96" spans="1:10">
      <c r="A96" s="84"/>
      <c r="B96" s="2"/>
      <c r="C96" s="89" t="s">
        <v>56</v>
      </c>
      <c r="D96" s="99"/>
      <c r="E96" s="89" t="s">
        <v>57</v>
      </c>
      <c r="F96" s="2"/>
      <c r="G96" s="2"/>
      <c r="I96" s="2"/>
    </row>
    <row r="97" spans="1:9">
      <c r="A97" s="100"/>
      <c r="B97" s="101">
        <v>1</v>
      </c>
      <c r="C97" s="102"/>
      <c r="D97" s="103">
        <v>1</v>
      </c>
      <c r="E97" s="102"/>
      <c r="F97" s="99" t="s">
        <v>58</v>
      </c>
    </row>
    <row r="98" spans="1:9">
      <c r="A98" s="100"/>
      <c r="B98" s="101">
        <v>2</v>
      </c>
      <c r="C98" s="102"/>
      <c r="D98" s="103">
        <v>2</v>
      </c>
      <c r="E98" s="102"/>
    </row>
    <row r="99" spans="1:9">
      <c r="A99" s="100"/>
      <c r="B99" s="101">
        <v>3</v>
      </c>
      <c r="C99" s="102"/>
      <c r="D99" s="103">
        <v>3</v>
      </c>
      <c r="E99" s="102"/>
      <c r="G99" s="3" t="s">
        <v>59</v>
      </c>
    </row>
    <row r="100" spans="1:9">
      <c r="A100" s="100"/>
      <c r="B100" s="101">
        <v>4</v>
      </c>
      <c r="C100" s="102"/>
      <c r="D100" s="103">
        <v>4</v>
      </c>
      <c r="E100" s="102"/>
    </row>
    <row r="101" spans="1:9">
      <c r="A101" s="100"/>
      <c r="B101" s="101">
        <v>5</v>
      </c>
      <c r="C101" s="102"/>
      <c r="D101" s="103">
        <v>5</v>
      </c>
      <c r="E101" s="102"/>
    </row>
    <row r="102" spans="1:9">
      <c r="A102" s="100"/>
      <c r="B102" s="101">
        <v>6</v>
      </c>
      <c r="C102" s="102"/>
      <c r="D102" s="103">
        <v>6</v>
      </c>
      <c r="E102" s="102"/>
    </row>
    <row r="103" spans="1:9">
      <c r="A103" s="100"/>
      <c r="B103" s="101">
        <v>7</v>
      </c>
      <c r="C103" s="102"/>
      <c r="D103" s="103">
        <v>7</v>
      </c>
      <c r="E103" s="102"/>
    </row>
    <row r="104" spans="1:9">
      <c r="A104" s="100"/>
      <c r="B104" s="101">
        <v>8</v>
      </c>
      <c r="C104" s="102"/>
      <c r="D104" s="103">
        <v>8</v>
      </c>
      <c r="E104" s="102"/>
    </row>
    <row r="105" spans="1:9">
      <c r="C105" s="104" t="s">
        <v>11</v>
      </c>
      <c r="E105" s="104" t="s">
        <v>11</v>
      </c>
    </row>
    <row r="106" spans="1:9">
      <c r="A106" s="105" t="s">
        <v>60</v>
      </c>
      <c r="B106" s="2"/>
      <c r="C106" s="2">
        <f>SUM(C97:C104)</f>
        <v>0</v>
      </c>
      <c r="D106" s="2"/>
      <c r="E106" s="2">
        <f>SUM(E97:E104)</f>
        <v>0</v>
      </c>
    </row>
    <row r="107" spans="1:9">
      <c r="A107" s="105" t="s">
        <v>61</v>
      </c>
      <c r="B107" s="2"/>
      <c r="C107" s="67" t="e">
        <f>AVERAGE(C97:C104)</f>
        <v>#DIV/0!</v>
      </c>
      <c r="D107" s="2"/>
      <c r="E107" s="67" t="e">
        <f>AVERAGE(E97:E104)</f>
        <v>#DIV/0!</v>
      </c>
    </row>
    <row r="108" spans="1:9">
      <c r="A108" s="84"/>
      <c r="B108" s="2"/>
      <c r="C108" s="2"/>
      <c r="D108" s="2"/>
      <c r="E108" s="2"/>
    </row>
    <row r="109" spans="1:9">
      <c r="A109" s="84"/>
      <c r="B109" s="106">
        <v>0.4</v>
      </c>
      <c r="C109" s="72" t="e">
        <f>+C107*B109</f>
        <v>#DIV/0!</v>
      </c>
      <c r="D109" s="106">
        <v>0.6</v>
      </c>
      <c r="E109" s="72" t="e">
        <f>+E107*D109</f>
        <v>#DIV/0!</v>
      </c>
      <c r="F109" s="2"/>
    </row>
    <row r="111" spans="1:9" ht="15.75">
      <c r="A111" s="167" t="s">
        <v>62</v>
      </c>
      <c r="B111" s="88"/>
      <c r="C111" s="88"/>
      <c r="D111" s="88"/>
      <c r="E111" s="89" t="s">
        <v>63</v>
      </c>
      <c r="F111" s="89" t="s">
        <v>53</v>
      </c>
      <c r="G111" s="107" t="e">
        <f>C109+E109</f>
        <v>#DIV/0!</v>
      </c>
      <c r="I111" s="2"/>
    </row>
    <row r="112" spans="1:9" ht="15.75">
      <c r="A112" s="84"/>
      <c r="B112" s="2"/>
      <c r="C112" s="2"/>
      <c r="D112" s="2"/>
      <c r="E112" s="2"/>
      <c r="F112" s="95" t="s">
        <v>64</v>
      </c>
      <c r="G112" s="96"/>
      <c r="H112" s="97" t="e">
        <f>G111*0.2</f>
        <v>#DIV/0!</v>
      </c>
      <c r="I112" s="2"/>
    </row>
    <row r="113" spans="1:9">
      <c r="A113" s="108"/>
      <c r="B113" s="109"/>
      <c r="C113" s="109"/>
      <c r="D113" s="109"/>
      <c r="E113" s="109"/>
      <c r="F113" s="109"/>
      <c r="G113" s="109"/>
      <c r="H113" s="109"/>
      <c r="I113" s="109"/>
    </row>
    <row r="115" spans="1:9" ht="15.75">
      <c r="A115" s="168" t="s">
        <v>65</v>
      </c>
      <c r="B115" s="5"/>
      <c r="C115" s="5"/>
      <c r="D115" s="5"/>
      <c r="E115" s="5"/>
      <c r="F115" s="5"/>
      <c r="G115" s="110" t="s">
        <v>66</v>
      </c>
      <c r="H115" s="6"/>
    </row>
    <row r="116" spans="1:9" ht="15.75">
      <c r="A116" s="169" t="s">
        <v>67</v>
      </c>
      <c r="B116" s="170"/>
      <c r="C116" s="170"/>
      <c r="D116" s="171"/>
      <c r="E116" s="171"/>
      <c r="F116" s="111" t="s">
        <v>68</v>
      </c>
      <c r="G116" s="112" t="s">
        <v>69</v>
      </c>
    </row>
    <row r="117" spans="1:9">
      <c r="A117" s="113"/>
      <c r="B117" s="6"/>
      <c r="C117" s="114" t="s">
        <v>70</v>
      </c>
      <c r="D117" s="115" t="s">
        <v>69</v>
      </c>
      <c r="E117" s="116"/>
      <c r="F117" s="117" t="s">
        <v>30</v>
      </c>
      <c r="G117" s="118"/>
      <c r="H117" s="119"/>
    </row>
    <row r="118" spans="1:9">
      <c r="A118" s="120"/>
      <c r="B118" s="121" t="s">
        <v>23</v>
      </c>
      <c r="C118" s="122">
        <v>4</v>
      </c>
      <c r="D118" s="122">
        <v>0.5</v>
      </c>
      <c r="E118" s="123"/>
      <c r="F118" s="84" t="s">
        <v>32</v>
      </c>
      <c r="G118" s="124"/>
      <c r="H118" s="119"/>
    </row>
    <row r="119" spans="1:9">
      <c r="A119" s="125"/>
      <c r="B119" s="121" t="s">
        <v>71</v>
      </c>
      <c r="C119" s="122">
        <v>3</v>
      </c>
      <c r="D119" s="122">
        <v>0.4</v>
      </c>
      <c r="E119" s="123"/>
      <c r="F119" s="84" t="s">
        <v>33</v>
      </c>
      <c r="G119" s="124"/>
      <c r="H119" s="119"/>
    </row>
    <row r="120" spans="1:9">
      <c r="A120" s="125"/>
      <c r="B120" s="121" t="s">
        <v>72</v>
      </c>
      <c r="C120" s="122">
        <v>2</v>
      </c>
      <c r="D120" s="126">
        <v>0.3</v>
      </c>
      <c r="E120" s="127"/>
      <c r="F120" s="84" t="s">
        <v>34</v>
      </c>
      <c r="G120" s="124"/>
      <c r="H120" s="119"/>
    </row>
    <row r="121" spans="1:9">
      <c r="A121" s="128"/>
      <c r="B121" s="129" t="s">
        <v>73</v>
      </c>
      <c r="C121" s="130">
        <v>1</v>
      </c>
      <c r="D121" s="122">
        <v>-0.1</v>
      </c>
      <c r="E121" s="123" t="s">
        <v>74</v>
      </c>
      <c r="F121" s="84" t="s">
        <v>35</v>
      </c>
      <c r="G121" s="124"/>
      <c r="H121" s="119"/>
    </row>
    <row r="122" spans="1:9">
      <c r="D122" s="9"/>
      <c r="E122" s="131"/>
      <c r="F122" s="84" t="s">
        <v>36</v>
      </c>
      <c r="G122" s="124"/>
      <c r="H122" s="119"/>
    </row>
    <row r="123" spans="1:9">
      <c r="D123" s="9"/>
      <c r="E123" s="131"/>
      <c r="F123" s="84" t="s">
        <v>37</v>
      </c>
      <c r="G123" s="132"/>
      <c r="H123" s="119"/>
    </row>
    <row r="124" spans="1:9">
      <c r="D124" s="9"/>
      <c r="E124" s="133"/>
      <c r="F124" s="134" t="s">
        <v>75</v>
      </c>
      <c r="G124" s="135" t="e">
        <f>AVERAGE(G117:G123)</f>
        <v>#DIV/0!</v>
      </c>
      <c r="H124" s="136" t="s">
        <v>76</v>
      </c>
    </row>
    <row r="125" spans="1:9" ht="15.75">
      <c r="E125" s="58"/>
      <c r="F125" s="137"/>
      <c r="G125" s="138" t="s">
        <v>77</v>
      </c>
      <c r="H125" s="139"/>
      <c r="I125" s="140"/>
    </row>
    <row r="126" spans="1:9">
      <c r="A126" s="141"/>
      <c r="B126" s="1"/>
      <c r="C126" s="1"/>
      <c r="D126" s="1"/>
      <c r="E126" s="1"/>
      <c r="F126" s="1"/>
      <c r="G126" s="1"/>
      <c r="H126" s="109"/>
      <c r="I126" s="1"/>
    </row>
    <row r="127" spans="1:9">
      <c r="H127" s="142" t="s">
        <v>60</v>
      </c>
    </row>
    <row r="128" spans="1:9" ht="20.25">
      <c r="A128" s="162" t="s">
        <v>78</v>
      </c>
      <c r="B128" s="60"/>
      <c r="C128" s="60"/>
      <c r="D128" s="60"/>
      <c r="E128" s="60"/>
      <c r="F128" s="60"/>
      <c r="G128" s="60"/>
      <c r="H128" s="143" t="e">
        <f>H94+H112+H125</f>
        <v>#DIV/0!</v>
      </c>
      <c r="I128" s="60"/>
    </row>
    <row r="129" spans="1:9" ht="15.75">
      <c r="G129" s="144"/>
      <c r="H129" s="145"/>
      <c r="I129" s="2"/>
    </row>
    <row r="130" spans="1:9">
      <c r="A130" s="146" t="s">
        <v>79</v>
      </c>
      <c r="B130" s="2"/>
      <c r="C130" s="2"/>
      <c r="D130" s="2"/>
      <c r="E130" s="2"/>
      <c r="G130" s="2"/>
      <c r="I130" s="2"/>
    </row>
    <row r="131" spans="1:9">
      <c r="B131" s="147" t="s">
        <v>80</v>
      </c>
      <c r="C131" s="6"/>
      <c r="D131" s="148" t="s">
        <v>23</v>
      </c>
      <c r="E131" s="149"/>
      <c r="G131" s="150"/>
      <c r="I131" s="2"/>
    </row>
    <row r="132" spans="1:9">
      <c r="A132" s="84"/>
      <c r="B132" s="147" t="s">
        <v>81</v>
      </c>
      <c r="C132" s="6"/>
      <c r="D132" s="148" t="s">
        <v>71</v>
      </c>
      <c r="E132" s="149"/>
      <c r="G132" s="151" t="s">
        <v>82</v>
      </c>
      <c r="H132" s="3"/>
    </row>
    <row r="133" spans="1:9">
      <c r="A133" s="84"/>
      <c r="B133" s="147" t="s">
        <v>83</v>
      </c>
      <c r="C133" s="6"/>
      <c r="D133" s="148" t="s">
        <v>72</v>
      </c>
      <c r="E133" s="149"/>
      <c r="G133" s="152"/>
      <c r="H133" s="8"/>
      <c r="I133" s="8"/>
    </row>
    <row r="134" spans="1:9">
      <c r="A134" s="84"/>
      <c r="B134" s="147" t="s">
        <v>84</v>
      </c>
      <c r="C134" s="6"/>
      <c r="D134" s="148" t="s">
        <v>85</v>
      </c>
      <c r="E134" s="149"/>
      <c r="G134" s="152"/>
      <c r="H134" s="8"/>
      <c r="I134" s="8"/>
    </row>
    <row r="135" spans="1:9">
      <c r="H135" s="3"/>
    </row>
    <row r="136" spans="1:9">
      <c r="F136"/>
      <c r="H136" s="3"/>
    </row>
    <row r="137" spans="1:9">
      <c r="H137" s="3"/>
    </row>
    <row r="138" spans="1:9">
      <c r="H138" s="3"/>
    </row>
    <row r="139" spans="1:9">
      <c r="H139" s="3"/>
    </row>
    <row r="140" spans="1:9">
      <c r="H140" s="3"/>
    </row>
    <row r="141" spans="1:9">
      <c r="H141" s="3"/>
    </row>
    <row r="142" spans="1:9">
      <c r="H142" s="3"/>
    </row>
    <row r="143" spans="1:9">
      <c r="H143" s="3"/>
    </row>
    <row r="144" spans="1:9">
      <c r="H144" s="3"/>
    </row>
    <row r="145" spans="8:8">
      <c r="H145" s="3"/>
    </row>
    <row r="146" spans="8:8">
      <c r="H146" s="3"/>
    </row>
    <row r="147" spans="8:8">
      <c r="H147" s="3"/>
    </row>
    <row r="148" spans="8:8">
      <c r="H148" s="3"/>
    </row>
    <row r="149" spans="8:8">
      <c r="H149" s="3"/>
    </row>
    <row r="150" spans="8:8">
      <c r="H150" s="3"/>
    </row>
    <row r="151" spans="8:8">
      <c r="H151" s="3"/>
    </row>
    <row r="152" spans="8:8">
      <c r="H152" s="3"/>
    </row>
    <row r="153" spans="8:8">
      <c r="H153" s="3"/>
    </row>
    <row r="154" spans="8:8">
      <c r="H154" s="3"/>
    </row>
    <row r="155" spans="8:8">
      <c r="H155" s="3"/>
    </row>
    <row r="156" spans="8:8">
      <c r="H156" s="3"/>
    </row>
    <row r="157" spans="8:8">
      <c r="H157" s="3"/>
    </row>
    <row r="158" spans="8:8">
      <c r="H158" s="3"/>
    </row>
    <row r="159" spans="8:8">
      <c r="H159" s="3"/>
    </row>
    <row r="160" spans="8:8">
      <c r="H160" s="3"/>
    </row>
    <row r="161" spans="8:8">
      <c r="H161" s="3"/>
    </row>
    <row r="162" spans="8:8">
      <c r="H162" s="3"/>
    </row>
    <row r="163" spans="8:8">
      <c r="H163" s="3"/>
    </row>
    <row r="164" spans="8:8">
      <c r="H164" s="3"/>
    </row>
    <row r="165" spans="8:8">
      <c r="H165" s="3"/>
    </row>
    <row r="166" spans="8:8">
      <c r="H166" s="3"/>
    </row>
    <row r="167" spans="8:8">
      <c r="H167" s="3"/>
    </row>
    <row r="168" spans="8:8">
      <c r="H168" s="3"/>
    </row>
    <row r="169" spans="8:8">
      <c r="H169" s="3"/>
    </row>
    <row r="170" spans="8:8">
      <c r="H170" s="3"/>
    </row>
  </sheetData>
  <mergeCells count="12">
    <mergeCell ref="A29:A38"/>
    <mergeCell ref="A44:A53"/>
    <mergeCell ref="A59:A68"/>
    <mergeCell ref="A74:A78"/>
    <mergeCell ref="A84:A88"/>
    <mergeCell ref="D17:F17"/>
    <mergeCell ref="A3:B3"/>
    <mergeCell ref="A2:B2"/>
    <mergeCell ref="A4:B4"/>
    <mergeCell ref="C2:H2"/>
    <mergeCell ref="C3:H3"/>
    <mergeCell ref="C4:H4"/>
  </mergeCells>
  <dataValidations count="5">
    <dataValidation type="decimal" allowBlank="1" showInputMessage="1" showErrorMessage="1" errorTitle="invalid score" error="score range is 1 - 4" sqref="D84:D88 WVL983114:WVL983118 WLP983114:WLP983118 WBT983114:WBT983118 VRX983114:VRX983118 VIB983114:VIB983118 UYF983114:UYF983118 UOJ983114:UOJ983118 UEN983114:UEN983118 TUR983114:TUR983118 TKV983114:TKV983118 TAZ983114:TAZ983118 SRD983114:SRD983118 SHH983114:SHH983118 RXL983114:RXL983118 RNP983114:RNP983118 RDT983114:RDT983118 QTX983114:QTX983118 QKB983114:QKB983118 QAF983114:QAF983118 PQJ983114:PQJ983118 PGN983114:PGN983118 OWR983114:OWR983118 OMV983114:OMV983118 OCZ983114:OCZ983118 NTD983114:NTD983118 NJH983114:NJH983118 MZL983114:MZL983118 MPP983114:MPP983118 MFT983114:MFT983118 LVX983114:LVX983118 LMB983114:LMB983118 LCF983114:LCF983118 KSJ983114:KSJ983118 KIN983114:KIN983118 JYR983114:JYR983118 JOV983114:JOV983118 JEZ983114:JEZ983118 IVD983114:IVD983118 ILH983114:ILH983118 IBL983114:IBL983118 HRP983114:HRP983118 HHT983114:HHT983118 GXX983114:GXX983118 GOB983114:GOB983118 GEF983114:GEF983118 FUJ983114:FUJ983118 FKN983114:FKN983118 FAR983114:FAR983118 EQV983114:EQV983118 EGZ983114:EGZ983118 DXD983114:DXD983118 DNH983114:DNH983118 DDL983114:DDL983118 CTP983114:CTP983118 CJT983114:CJT983118 BZX983114:BZX983118 BQB983114:BQB983118 BGF983114:BGF983118 AWJ983114:AWJ983118 AMN983114:AMN983118 ACR983114:ACR983118 SV983114:SV983118 IZ983114:IZ983118 D983114:D983118 WVL917578:WVL917582 WLP917578:WLP917582 WBT917578:WBT917582 VRX917578:VRX917582 VIB917578:VIB917582 UYF917578:UYF917582 UOJ917578:UOJ917582 UEN917578:UEN917582 TUR917578:TUR917582 TKV917578:TKV917582 TAZ917578:TAZ917582 SRD917578:SRD917582 SHH917578:SHH917582 RXL917578:RXL917582 RNP917578:RNP917582 RDT917578:RDT917582 QTX917578:QTX917582 QKB917578:QKB917582 QAF917578:QAF917582 PQJ917578:PQJ917582 PGN917578:PGN917582 OWR917578:OWR917582 OMV917578:OMV917582 OCZ917578:OCZ917582 NTD917578:NTD917582 NJH917578:NJH917582 MZL917578:MZL917582 MPP917578:MPP917582 MFT917578:MFT917582 LVX917578:LVX917582 LMB917578:LMB917582 LCF917578:LCF917582 KSJ917578:KSJ917582 KIN917578:KIN917582 JYR917578:JYR917582 JOV917578:JOV917582 JEZ917578:JEZ917582 IVD917578:IVD917582 ILH917578:ILH917582 IBL917578:IBL917582 HRP917578:HRP917582 HHT917578:HHT917582 GXX917578:GXX917582 GOB917578:GOB917582 GEF917578:GEF917582 FUJ917578:FUJ917582 FKN917578:FKN917582 FAR917578:FAR917582 EQV917578:EQV917582 EGZ917578:EGZ917582 DXD917578:DXD917582 DNH917578:DNH917582 DDL917578:DDL917582 CTP917578:CTP917582 CJT917578:CJT917582 BZX917578:BZX917582 BQB917578:BQB917582 BGF917578:BGF917582 AWJ917578:AWJ917582 AMN917578:AMN917582 ACR917578:ACR917582 SV917578:SV917582 IZ917578:IZ917582 D917578:D917582 WVL852042:WVL852046 WLP852042:WLP852046 WBT852042:WBT852046 VRX852042:VRX852046 VIB852042:VIB852046 UYF852042:UYF852046 UOJ852042:UOJ852046 UEN852042:UEN852046 TUR852042:TUR852046 TKV852042:TKV852046 TAZ852042:TAZ852046 SRD852042:SRD852046 SHH852042:SHH852046 RXL852042:RXL852046 RNP852042:RNP852046 RDT852042:RDT852046 QTX852042:QTX852046 QKB852042:QKB852046 QAF852042:QAF852046 PQJ852042:PQJ852046 PGN852042:PGN852046 OWR852042:OWR852046 OMV852042:OMV852046 OCZ852042:OCZ852046 NTD852042:NTD852046 NJH852042:NJH852046 MZL852042:MZL852046 MPP852042:MPP852046 MFT852042:MFT852046 LVX852042:LVX852046 LMB852042:LMB852046 LCF852042:LCF852046 KSJ852042:KSJ852046 KIN852042:KIN852046 JYR852042:JYR852046 JOV852042:JOV852046 JEZ852042:JEZ852046 IVD852042:IVD852046 ILH852042:ILH852046 IBL852042:IBL852046 HRP852042:HRP852046 HHT852042:HHT852046 GXX852042:GXX852046 GOB852042:GOB852046 GEF852042:GEF852046 FUJ852042:FUJ852046 FKN852042:FKN852046 FAR852042:FAR852046 EQV852042:EQV852046 EGZ852042:EGZ852046 DXD852042:DXD852046 DNH852042:DNH852046 DDL852042:DDL852046 CTP852042:CTP852046 CJT852042:CJT852046 BZX852042:BZX852046 BQB852042:BQB852046 BGF852042:BGF852046 AWJ852042:AWJ852046 AMN852042:AMN852046 ACR852042:ACR852046 SV852042:SV852046 IZ852042:IZ852046 D852042:D852046 WVL786506:WVL786510 WLP786506:WLP786510 WBT786506:WBT786510 VRX786506:VRX786510 VIB786506:VIB786510 UYF786506:UYF786510 UOJ786506:UOJ786510 UEN786506:UEN786510 TUR786506:TUR786510 TKV786506:TKV786510 TAZ786506:TAZ786510 SRD786506:SRD786510 SHH786506:SHH786510 RXL786506:RXL786510 RNP786506:RNP786510 RDT786506:RDT786510 QTX786506:QTX786510 QKB786506:QKB786510 QAF786506:QAF786510 PQJ786506:PQJ786510 PGN786506:PGN786510 OWR786506:OWR786510 OMV786506:OMV786510 OCZ786506:OCZ786510 NTD786506:NTD786510 NJH786506:NJH786510 MZL786506:MZL786510 MPP786506:MPP786510 MFT786506:MFT786510 LVX786506:LVX786510 LMB786506:LMB786510 LCF786506:LCF786510 KSJ786506:KSJ786510 KIN786506:KIN786510 JYR786506:JYR786510 JOV786506:JOV786510 JEZ786506:JEZ786510 IVD786506:IVD786510 ILH786506:ILH786510 IBL786506:IBL786510 HRP786506:HRP786510 HHT786506:HHT786510 GXX786506:GXX786510 GOB786506:GOB786510 GEF786506:GEF786510 FUJ786506:FUJ786510 FKN786506:FKN786510 FAR786506:FAR786510 EQV786506:EQV786510 EGZ786506:EGZ786510 DXD786506:DXD786510 DNH786506:DNH786510 DDL786506:DDL786510 CTP786506:CTP786510 CJT786506:CJT786510 BZX786506:BZX786510 BQB786506:BQB786510 BGF786506:BGF786510 AWJ786506:AWJ786510 AMN786506:AMN786510 ACR786506:ACR786510 SV786506:SV786510 IZ786506:IZ786510 D786506:D786510 WVL720970:WVL720974 WLP720970:WLP720974 WBT720970:WBT720974 VRX720970:VRX720974 VIB720970:VIB720974 UYF720970:UYF720974 UOJ720970:UOJ720974 UEN720970:UEN720974 TUR720970:TUR720974 TKV720970:TKV720974 TAZ720970:TAZ720974 SRD720970:SRD720974 SHH720970:SHH720974 RXL720970:RXL720974 RNP720970:RNP720974 RDT720970:RDT720974 QTX720970:QTX720974 QKB720970:QKB720974 QAF720970:QAF720974 PQJ720970:PQJ720974 PGN720970:PGN720974 OWR720970:OWR720974 OMV720970:OMV720974 OCZ720970:OCZ720974 NTD720970:NTD720974 NJH720970:NJH720974 MZL720970:MZL720974 MPP720970:MPP720974 MFT720970:MFT720974 LVX720970:LVX720974 LMB720970:LMB720974 LCF720970:LCF720974 KSJ720970:KSJ720974 KIN720970:KIN720974 JYR720970:JYR720974 JOV720970:JOV720974 JEZ720970:JEZ720974 IVD720970:IVD720974 ILH720970:ILH720974 IBL720970:IBL720974 HRP720970:HRP720974 HHT720970:HHT720974 GXX720970:GXX720974 GOB720970:GOB720974 GEF720970:GEF720974 FUJ720970:FUJ720974 FKN720970:FKN720974 FAR720970:FAR720974 EQV720970:EQV720974 EGZ720970:EGZ720974 DXD720970:DXD720974 DNH720970:DNH720974 DDL720970:DDL720974 CTP720970:CTP720974 CJT720970:CJT720974 BZX720970:BZX720974 BQB720970:BQB720974 BGF720970:BGF720974 AWJ720970:AWJ720974 AMN720970:AMN720974 ACR720970:ACR720974 SV720970:SV720974 IZ720970:IZ720974 D720970:D720974 WVL655434:WVL655438 WLP655434:WLP655438 WBT655434:WBT655438 VRX655434:VRX655438 VIB655434:VIB655438 UYF655434:UYF655438 UOJ655434:UOJ655438 UEN655434:UEN655438 TUR655434:TUR655438 TKV655434:TKV655438 TAZ655434:TAZ655438 SRD655434:SRD655438 SHH655434:SHH655438 RXL655434:RXL655438 RNP655434:RNP655438 RDT655434:RDT655438 QTX655434:QTX655438 QKB655434:QKB655438 QAF655434:QAF655438 PQJ655434:PQJ655438 PGN655434:PGN655438 OWR655434:OWR655438 OMV655434:OMV655438 OCZ655434:OCZ655438 NTD655434:NTD655438 NJH655434:NJH655438 MZL655434:MZL655438 MPP655434:MPP655438 MFT655434:MFT655438 LVX655434:LVX655438 LMB655434:LMB655438 LCF655434:LCF655438 KSJ655434:KSJ655438 KIN655434:KIN655438 JYR655434:JYR655438 JOV655434:JOV655438 JEZ655434:JEZ655438 IVD655434:IVD655438 ILH655434:ILH655438 IBL655434:IBL655438 HRP655434:HRP655438 HHT655434:HHT655438 GXX655434:GXX655438 GOB655434:GOB655438 GEF655434:GEF655438 FUJ655434:FUJ655438 FKN655434:FKN655438 FAR655434:FAR655438 EQV655434:EQV655438 EGZ655434:EGZ655438 DXD655434:DXD655438 DNH655434:DNH655438 DDL655434:DDL655438 CTP655434:CTP655438 CJT655434:CJT655438 BZX655434:BZX655438 BQB655434:BQB655438 BGF655434:BGF655438 AWJ655434:AWJ655438 AMN655434:AMN655438 ACR655434:ACR655438 SV655434:SV655438 IZ655434:IZ655438 D655434:D655438 WVL589898:WVL589902 WLP589898:WLP589902 WBT589898:WBT589902 VRX589898:VRX589902 VIB589898:VIB589902 UYF589898:UYF589902 UOJ589898:UOJ589902 UEN589898:UEN589902 TUR589898:TUR589902 TKV589898:TKV589902 TAZ589898:TAZ589902 SRD589898:SRD589902 SHH589898:SHH589902 RXL589898:RXL589902 RNP589898:RNP589902 RDT589898:RDT589902 QTX589898:QTX589902 QKB589898:QKB589902 QAF589898:QAF589902 PQJ589898:PQJ589902 PGN589898:PGN589902 OWR589898:OWR589902 OMV589898:OMV589902 OCZ589898:OCZ589902 NTD589898:NTD589902 NJH589898:NJH589902 MZL589898:MZL589902 MPP589898:MPP589902 MFT589898:MFT589902 LVX589898:LVX589902 LMB589898:LMB589902 LCF589898:LCF589902 KSJ589898:KSJ589902 KIN589898:KIN589902 JYR589898:JYR589902 JOV589898:JOV589902 JEZ589898:JEZ589902 IVD589898:IVD589902 ILH589898:ILH589902 IBL589898:IBL589902 HRP589898:HRP589902 HHT589898:HHT589902 GXX589898:GXX589902 GOB589898:GOB589902 GEF589898:GEF589902 FUJ589898:FUJ589902 FKN589898:FKN589902 FAR589898:FAR589902 EQV589898:EQV589902 EGZ589898:EGZ589902 DXD589898:DXD589902 DNH589898:DNH589902 DDL589898:DDL589902 CTP589898:CTP589902 CJT589898:CJT589902 BZX589898:BZX589902 BQB589898:BQB589902 BGF589898:BGF589902 AWJ589898:AWJ589902 AMN589898:AMN589902 ACR589898:ACR589902 SV589898:SV589902 IZ589898:IZ589902 D589898:D589902 WVL524362:WVL524366 WLP524362:WLP524366 WBT524362:WBT524366 VRX524362:VRX524366 VIB524362:VIB524366 UYF524362:UYF524366 UOJ524362:UOJ524366 UEN524362:UEN524366 TUR524362:TUR524366 TKV524362:TKV524366 TAZ524362:TAZ524366 SRD524362:SRD524366 SHH524362:SHH524366 RXL524362:RXL524366 RNP524362:RNP524366 RDT524362:RDT524366 QTX524362:QTX524366 QKB524362:QKB524366 QAF524362:QAF524366 PQJ524362:PQJ524366 PGN524362:PGN524366 OWR524362:OWR524366 OMV524362:OMV524366 OCZ524362:OCZ524366 NTD524362:NTD524366 NJH524362:NJH524366 MZL524362:MZL524366 MPP524362:MPP524366 MFT524362:MFT524366 LVX524362:LVX524366 LMB524362:LMB524366 LCF524362:LCF524366 KSJ524362:KSJ524366 KIN524362:KIN524366 JYR524362:JYR524366 JOV524362:JOV524366 JEZ524362:JEZ524366 IVD524362:IVD524366 ILH524362:ILH524366 IBL524362:IBL524366 HRP524362:HRP524366 HHT524362:HHT524366 GXX524362:GXX524366 GOB524362:GOB524366 GEF524362:GEF524366 FUJ524362:FUJ524366 FKN524362:FKN524366 FAR524362:FAR524366 EQV524362:EQV524366 EGZ524362:EGZ524366 DXD524362:DXD524366 DNH524362:DNH524366 DDL524362:DDL524366 CTP524362:CTP524366 CJT524362:CJT524366 BZX524362:BZX524366 BQB524362:BQB524366 BGF524362:BGF524366 AWJ524362:AWJ524366 AMN524362:AMN524366 ACR524362:ACR524366 SV524362:SV524366 IZ524362:IZ524366 D524362:D524366 WVL458826:WVL458830 WLP458826:WLP458830 WBT458826:WBT458830 VRX458826:VRX458830 VIB458826:VIB458830 UYF458826:UYF458830 UOJ458826:UOJ458830 UEN458826:UEN458830 TUR458826:TUR458830 TKV458826:TKV458830 TAZ458826:TAZ458830 SRD458826:SRD458830 SHH458826:SHH458830 RXL458826:RXL458830 RNP458826:RNP458830 RDT458826:RDT458830 QTX458826:QTX458830 QKB458826:QKB458830 QAF458826:QAF458830 PQJ458826:PQJ458830 PGN458826:PGN458830 OWR458826:OWR458830 OMV458826:OMV458830 OCZ458826:OCZ458830 NTD458826:NTD458830 NJH458826:NJH458830 MZL458826:MZL458830 MPP458826:MPP458830 MFT458826:MFT458830 LVX458826:LVX458830 LMB458826:LMB458830 LCF458826:LCF458830 KSJ458826:KSJ458830 KIN458826:KIN458830 JYR458826:JYR458830 JOV458826:JOV458830 JEZ458826:JEZ458830 IVD458826:IVD458830 ILH458826:ILH458830 IBL458826:IBL458830 HRP458826:HRP458830 HHT458826:HHT458830 GXX458826:GXX458830 GOB458826:GOB458830 GEF458826:GEF458830 FUJ458826:FUJ458830 FKN458826:FKN458830 FAR458826:FAR458830 EQV458826:EQV458830 EGZ458826:EGZ458830 DXD458826:DXD458830 DNH458826:DNH458830 DDL458826:DDL458830 CTP458826:CTP458830 CJT458826:CJT458830 BZX458826:BZX458830 BQB458826:BQB458830 BGF458826:BGF458830 AWJ458826:AWJ458830 AMN458826:AMN458830 ACR458826:ACR458830 SV458826:SV458830 IZ458826:IZ458830 D458826:D458830 WVL393290:WVL393294 WLP393290:WLP393294 WBT393290:WBT393294 VRX393290:VRX393294 VIB393290:VIB393294 UYF393290:UYF393294 UOJ393290:UOJ393294 UEN393290:UEN393294 TUR393290:TUR393294 TKV393290:TKV393294 TAZ393290:TAZ393294 SRD393290:SRD393294 SHH393290:SHH393294 RXL393290:RXL393294 RNP393290:RNP393294 RDT393290:RDT393294 QTX393290:QTX393294 QKB393290:QKB393294 QAF393290:QAF393294 PQJ393290:PQJ393294 PGN393290:PGN393294 OWR393290:OWR393294 OMV393290:OMV393294 OCZ393290:OCZ393294 NTD393290:NTD393294 NJH393290:NJH393294 MZL393290:MZL393294 MPP393290:MPP393294 MFT393290:MFT393294 LVX393290:LVX393294 LMB393290:LMB393294 LCF393290:LCF393294 KSJ393290:KSJ393294 KIN393290:KIN393294 JYR393290:JYR393294 JOV393290:JOV393294 JEZ393290:JEZ393294 IVD393290:IVD393294 ILH393290:ILH393294 IBL393290:IBL393294 HRP393290:HRP393294 HHT393290:HHT393294 GXX393290:GXX393294 GOB393290:GOB393294 GEF393290:GEF393294 FUJ393290:FUJ393294 FKN393290:FKN393294 FAR393290:FAR393294 EQV393290:EQV393294 EGZ393290:EGZ393294 DXD393290:DXD393294 DNH393290:DNH393294 DDL393290:DDL393294 CTP393290:CTP393294 CJT393290:CJT393294 BZX393290:BZX393294 BQB393290:BQB393294 BGF393290:BGF393294 AWJ393290:AWJ393294 AMN393290:AMN393294 ACR393290:ACR393294 SV393290:SV393294 IZ393290:IZ393294 D393290:D393294 WVL327754:WVL327758 WLP327754:WLP327758 WBT327754:WBT327758 VRX327754:VRX327758 VIB327754:VIB327758 UYF327754:UYF327758 UOJ327754:UOJ327758 UEN327754:UEN327758 TUR327754:TUR327758 TKV327754:TKV327758 TAZ327754:TAZ327758 SRD327754:SRD327758 SHH327754:SHH327758 RXL327754:RXL327758 RNP327754:RNP327758 RDT327754:RDT327758 QTX327754:QTX327758 QKB327754:QKB327758 QAF327754:QAF327758 PQJ327754:PQJ327758 PGN327754:PGN327758 OWR327754:OWR327758 OMV327754:OMV327758 OCZ327754:OCZ327758 NTD327754:NTD327758 NJH327754:NJH327758 MZL327754:MZL327758 MPP327754:MPP327758 MFT327754:MFT327758 LVX327754:LVX327758 LMB327754:LMB327758 LCF327754:LCF327758 KSJ327754:KSJ327758 KIN327754:KIN327758 JYR327754:JYR327758 JOV327754:JOV327758 JEZ327754:JEZ327758 IVD327754:IVD327758 ILH327754:ILH327758 IBL327754:IBL327758 HRP327754:HRP327758 HHT327754:HHT327758 GXX327754:GXX327758 GOB327754:GOB327758 GEF327754:GEF327758 FUJ327754:FUJ327758 FKN327754:FKN327758 FAR327754:FAR327758 EQV327754:EQV327758 EGZ327754:EGZ327758 DXD327754:DXD327758 DNH327754:DNH327758 DDL327754:DDL327758 CTP327754:CTP327758 CJT327754:CJT327758 BZX327754:BZX327758 BQB327754:BQB327758 BGF327754:BGF327758 AWJ327754:AWJ327758 AMN327754:AMN327758 ACR327754:ACR327758 SV327754:SV327758 IZ327754:IZ327758 D327754:D327758 WVL262218:WVL262222 WLP262218:WLP262222 WBT262218:WBT262222 VRX262218:VRX262222 VIB262218:VIB262222 UYF262218:UYF262222 UOJ262218:UOJ262222 UEN262218:UEN262222 TUR262218:TUR262222 TKV262218:TKV262222 TAZ262218:TAZ262222 SRD262218:SRD262222 SHH262218:SHH262222 RXL262218:RXL262222 RNP262218:RNP262222 RDT262218:RDT262222 QTX262218:QTX262222 QKB262218:QKB262222 QAF262218:QAF262222 PQJ262218:PQJ262222 PGN262218:PGN262222 OWR262218:OWR262222 OMV262218:OMV262222 OCZ262218:OCZ262222 NTD262218:NTD262222 NJH262218:NJH262222 MZL262218:MZL262222 MPP262218:MPP262222 MFT262218:MFT262222 LVX262218:LVX262222 LMB262218:LMB262222 LCF262218:LCF262222 KSJ262218:KSJ262222 KIN262218:KIN262222 JYR262218:JYR262222 JOV262218:JOV262222 JEZ262218:JEZ262222 IVD262218:IVD262222 ILH262218:ILH262222 IBL262218:IBL262222 HRP262218:HRP262222 HHT262218:HHT262222 GXX262218:GXX262222 GOB262218:GOB262222 GEF262218:GEF262222 FUJ262218:FUJ262222 FKN262218:FKN262222 FAR262218:FAR262222 EQV262218:EQV262222 EGZ262218:EGZ262222 DXD262218:DXD262222 DNH262218:DNH262222 DDL262218:DDL262222 CTP262218:CTP262222 CJT262218:CJT262222 BZX262218:BZX262222 BQB262218:BQB262222 BGF262218:BGF262222 AWJ262218:AWJ262222 AMN262218:AMN262222 ACR262218:ACR262222 SV262218:SV262222 IZ262218:IZ262222 D262218:D262222 WVL196682:WVL196686 WLP196682:WLP196686 WBT196682:WBT196686 VRX196682:VRX196686 VIB196682:VIB196686 UYF196682:UYF196686 UOJ196682:UOJ196686 UEN196682:UEN196686 TUR196682:TUR196686 TKV196682:TKV196686 TAZ196682:TAZ196686 SRD196682:SRD196686 SHH196682:SHH196686 RXL196682:RXL196686 RNP196682:RNP196686 RDT196682:RDT196686 QTX196682:QTX196686 QKB196682:QKB196686 QAF196682:QAF196686 PQJ196682:PQJ196686 PGN196682:PGN196686 OWR196682:OWR196686 OMV196682:OMV196686 OCZ196682:OCZ196686 NTD196682:NTD196686 NJH196682:NJH196686 MZL196682:MZL196686 MPP196682:MPP196686 MFT196682:MFT196686 LVX196682:LVX196686 LMB196682:LMB196686 LCF196682:LCF196686 KSJ196682:KSJ196686 KIN196682:KIN196686 JYR196682:JYR196686 JOV196682:JOV196686 JEZ196682:JEZ196686 IVD196682:IVD196686 ILH196682:ILH196686 IBL196682:IBL196686 HRP196682:HRP196686 HHT196682:HHT196686 GXX196682:GXX196686 GOB196682:GOB196686 GEF196682:GEF196686 FUJ196682:FUJ196686 FKN196682:FKN196686 FAR196682:FAR196686 EQV196682:EQV196686 EGZ196682:EGZ196686 DXD196682:DXD196686 DNH196682:DNH196686 DDL196682:DDL196686 CTP196682:CTP196686 CJT196682:CJT196686 BZX196682:BZX196686 BQB196682:BQB196686 BGF196682:BGF196686 AWJ196682:AWJ196686 AMN196682:AMN196686 ACR196682:ACR196686 SV196682:SV196686 IZ196682:IZ196686 D196682:D196686 WVL131146:WVL131150 WLP131146:WLP131150 WBT131146:WBT131150 VRX131146:VRX131150 VIB131146:VIB131150 UYF131146:UYF131150 UOJ131146:UOJ131150 UEN131146:UEN131150 TUR131146:TUR131150 TKV131146:TKV131150 TAZ131146:TAZ131150 SRD131146:SRD131150 SHH131146:SHH131150 RXL131146:RXL131150 RNP131146:RNP131150 RDT131146:RDT131150 QTX131146:QTX131150 QKB131146:QKB131150 QAF131146:QAF131150 PQJ131146:PQJ131150 PGN131146:PGN131150 OWR131146:OWR131150 OMV131146:OMV131150 OCZ131146:OCZ131150 NTD131146:NTD131150 NJH131146:NJH131150 MZL131146:MZL131150 MPP131146:MPP131150 MFT131146:MFT131150 LVX131146:LVX131150 LMB131146:LMB131150 LCF131146:LCF131150 KSJ131146:KSJ131150 KIN131146:KIN131150 JYR131146:JYR131150 JOV131146:JOV131150 JEZ131146:JEZ131150 IVD131146:IVD131150 ILH131146:ILH131150 IBL131146:IBL131150 HRP131146:HRP131150 HHT131146:HHT131150 GXX131146:GXX131150 GOB131146:GOB131150 GEF131146:GEF131150 FUJ131146:FUJ131150 FKN131146:FKN131150 FAR131146:FAR131150 EQV131146:EQV131150 EGZ131146:EGZ131150 DXD131146:DXD131150 DNH131146:DNH131150 DDL131146:DDL131150 CTP131146:CTP131150 CJT131146:CJT131150 BZX131146:BZX131150 BQB131146:BQB131150 BGF131146:BGF131150 AWJ131146:AWJ131150 AMN131146:AMN131150 ACR131146:ACR131150 SV131146:SV131150 IZ131146:IZ131150 D131146:D131150 WVL65610:WVL65614 WLP65610:WLP65614 WBT65610:WBT65614 VRX65610:VRX65614 VIB65610:VIB65614 UYF65610:UYF65614 UOJ65610:UOJ65614 UEN65610:UEN65614 TUR65610:TUR65614 TKV65610:TKV65614 TAZ65610:TAZ65614 SRD65610:SRD65614 SHH65610:SHH65614 RXL65610:RXL65614 RNP65610:RNP65614 RDT65610:RDT65614 QTX65610:QTX65614 QKB65610:QKB65614 QAF65610:QAF65614 PQJ65610:PQJ65614 PGN65610:PGN65614 OWR65610:OWR65614 OMV65610:OMV65614 OCZ65610:OCZ65614 NTD65610:NTD65614 NJH65610:NJH65614 MZL65610:MZL65614 MPP65610:MPP65614 MFT65610:MFT65614 LVX65610:LVX65614 LMB65610:LMB65614 LCF65610:LCF65614 KSJ65610:KSJ65614 KIN65610:KIN65614 JYR65610:JYR65614 JOV65610:JOV65614 JEZ65610:JEZ65614 IVD65610:IVD65614 ILH65610:ILH65614 IBL65610:IBL65614 HRP65610:HRP65614 HHT65610:HHT65614 GXX65610:GXX65614 GOB65610:GOB65614 GEF65610:GEF65614 FUJ65610:FUJ65614 FKN65610:FKN65614 FAR65610:FAR65614 EQV65610:EQV65614 EGZ65610:EGZ65614 DXD65610:DXD65614 DNH65610:DNH65614 DDL65610:DDL65614 CTP65610:CTP65614 CJT65610:CJT65614 BZX65610:BZX65614 BQB65610:BQB65614 BGF65610:BGF65614 AWJ65610:AWJ65614 AMN65610:AMN65614 ACR65610:ACR65614 SV65610:SV65614 IZ65610:IZ65614 D65610:D65614 WVL74:WVL78 WLP74:WLP78 WBT74:WBT78 VRX74:VRX78 VIB74:VIB78 UYF74:UYF78 UOJ74:UOJ78 UEN74:UEN78 TUR74:TUR78 TKV74:TKV78 TAZ74:TAZ78 SRD74:SRD78 SHH74:SHH78 RXL74:RXL78 RNP74:RNP78 RDT74:RDT78 QTX74:QTX78 QKB74:QKB78 QAF74:QAF78 PQJ74:PQJ78 PGN74:PGN78 OWR74:OWR78 OMV74:OMV78 OCZ74:OCZ78 NTD74:NTD78 NJH74:NJH78 MZL74:MZL78 MPP74:MPP78 MFT74:MFT78 LVX74:LVX78 LMB74:LMB78 LCF74:LCF78 KSJ74:KSJ78 KIN74:KIN78 JYR74:JYR78 JOV74:JOV78 JEZ74:JEZ78 IVD74:IVD78 ILH74:ILH78 IBL74:IBL78 HRP74:HRP78 HHT74:HHT78 GXX74:GXX78 GOB74:GOB78 GEF74:GEF78 FUJ74:FUJ78 FKN74:FKN78 FAR74:FAR78 EQV74:EQV78 EGZ74:EGZ78 DXD74:DXD78 DNH74:DNH78 DDL74:DDL78 CTP74:CTP78 CJT74:CJT78 BZX74:BZX78 BQB74:BQB78 BGF74:BGF78 AWJ74:AWJ78 AMN74:AMN78 ACR74:ACR78 SV74:SV78 IZ74:IZ78 D74:D78 WVL983099:WVL983108 WLP983099:WLP983108 WBT983099:WBT983108 VRX983099:VRX983108 VIB983099:VIB983108 UYF983099:UYF983108 UOJ983099:UOJ983108 UEN983099:UEN983108 TUR983099:TUR983108 TKV983099:TKV983108 TAZ983099:TAZ983108 SRD983099:SRD983108 SHH983099:SHH983108 RXL983099:RXL983108 RNP983099:RNP983108 RDT983099:RDT983108 QTX983099:QTX983108 QKB983099:QKB983108 QAF983099:QAF983108 PQJ983099:PQJ983108 PGN983099:PGN983108 OWR983099:OWR983108 OMV983099:OMV983108 OCZ983099:OCZ983108 NTD983099:NTD983108 NJH983099:NJH983108 MZL983099:MZL983108 MPP983099:MPP983108 MFT983099:MFT983108 LVX983099:LVX983108 LMB983099:LMB983108 LCF983099:LCF983108 KSJ983099:KSJ983108 KIN983099:KIN983108 JYR983099:JYR983108 JOV983099:JOV983108 JEZ983099:JEZ983108 IVD983099:IVD983108 ILH983099:ILH983108 IBL983099:IBL983108 HRP983099:HRP983108 HHT983099:HHT983108 GXX983099:GXX983108 GOB983099:GOB983108 GEF983099:GEF983108 FUJ983099:FUJ983108 FKN983099:FKN983108 FAR983099:FAR983108 EQV983099:EQV983108 EGZ983099:EGZ983108 DXD983099:DXD983108 DNH983099:DNH983108 DDL983099:DDL983108 CTP983099:CTP983108 CJT983099:CJT983108 BZX983099:BZX983108 BQB983099:BQB983108 BGF983099:BGF983108 AWJ983099:AWJ983108 AMN983099:AMN983108 ACR983099:ACR983108 SV983099:SV983108 IZ983099:IZ983108 D983099:D983108 WVL917563:WVL917572 WLP917563:WLP917572 WBT917563:WBT917572 VRX917563:VRX917572 VIB917563:VIB917572 UYF917563:UYF917572 UOJ917563:UOJ917572 UEN917563:UEN917572 TUR917563:TUR917572 TKV917563:TKV917572 TAZ917563:TAZ917572 SRD917563:SRD917572 SHH917563:SHH917572 RXL917563:RXL917572 RNP917563:RNP917572 RDT917563:RDT917572 QTX917563:QTX917572 QKB917563:QKB917572 QAF917563:QAF917572 PQJ917563:PQJ917572 PGN917563:PGN917572 OWR917563:OWR917572 OMV917563:OMV917572 OCZ917563:OCZ917572 NTD917563:NTD917572 NJH917563:NJH917572 MZL917563:MZL917572 MPP917563:MPP917572 MFT917563:MFT917572 LVX917563:LVX917572 LMB917563:LMB917572 LCF917563:LCF917572 KSJ917563:KSJ917572 KIN917563:KIN917572 JYR917563:JYR917572 JOV917563:JOV917572 JEZ917563:JEZ917572 IVD917563:IVD917572 ILH917563:ILH917572 IBL917563:IBL917572 HRP917563:HRP917572 HHT917563:HHT917572 GXX917563:GXX917572 GOB917563:GOB917572 GEF917563:GEF917572 FUJ917563:FUJ917572 FKN917563:FKN917572 FAR917563:FAR917572 EQV917563:EQV917572 EGZ917563:EGZ917572 DXD917563:DXD917572 DNH917563:DNH917572 DDL917563:DDL917572 CTP917563:CTP917572 CJT917563:CJT917572 BZX917563:BZX917572 BQB917563:BQB917572 BGF917563:BGF917572 AWJ917563:AWJ917572 AMN917563:AMN917572 ACR917563:ACR917572 SV917563:SV917572 IZ917563:IZ917572 D917563:D917572 WVL852027:WVL852036 WLP852027:WLP852036 WBT852027:WBT852036 VRX852027:VRX852036 VIB852027:VIB852036 UYF852027:UYF852036 UOJ852027:UOJ852036 UEN852027:UEN852036 TUR852027:TUR852036 TKV852027:TKV852036 TAZ852027:TAZ852036 SRD852027:SRD852036 SHH852027:SHH852036 RXL852027:RXL852036 RNP852027:RNP852036 RDT852027:RDT852036 QTX852027:QTX852036 QKB852027:QKB852036 QAF852027:QAF852036 PQJ852027:PQJ852036 PGN852027:PGN852036 OWR852027:OWR852036 OMV852027:OMV852036 OCZ852027:OCZ852036 NTD852027:NTD852036 NJH852027:NJH852036 MZL852027:MZL852036 MPP852027:MPP852036 MFT852027:MFT852036 LVX852027:LVX852036 LMB852027:LMB852036 LCF852027:LCF852036 KSJ852027:KSJ852036 KIN852027:KIN852036 JYR852027:JYR852036 JOV852027:JOV852036 JEZ852027:JEZ852036 IVD852027:IVD852036 ILH852027:ILH852036 IBL852027:IBL852036 HRP852027:HRP852036 HHT852027:HHT852036 GXX852027:GXX852036 GOB852027:GOB852036 GEF852027:GEF852036 FUJ852027:FUJ852036 FKN852027:FKN852036 FAR852027:FAR852036 EQV852027:EQV852036 EGZ852027:EGZ852036 DXD852027:DXD852036 DNH852027:DNH852036 DDL852027:DDL852036 CTP852027:CTP852036 CJT852027:CJT852036 BZX852027:BZX852036 BQB852027:BQB852036 BGF852027:BGF852036 AWJ852027:AWJ852036 AMN852027:AMN852036 ACR852027:ACR852036 SV852027:SV852036 IZ852027:IZ852036 D852027:D852036 WVL786491:WVL786500 WLP786491:WLP786500 WBT786491:WBT786500 VRX786491:VRX786500 VIB786491:VIB786500 UYF786491:UYF786500 UOJ786491:UOJ786500 UEN786491:UEN786500 TUR786491:TUR786500 TKV786491:TKV786500 TAZ786491:TAZ786500 SRD786491:SRD786500 SHH786491:SHH786500 RXL786491:RXL786500 RNP786491:RNP786500 RDT786491:RDT786500 QTX786491:QTX786500 QKB786491:QKB786500 QAF786491:QAF786500 PQJ786491:PQJ786500 PGN786491:PGN786500 OWR786491:OWR786500 OMV786491:OMV786500 OCZ786491:OCZ786500 NTD786491:NTD786500 NJH786491:NJH786500 MZL786491:MZL786500 MPP786491:MPP786500 MFT786491:MFT786500 LVX786491:LVX786500 LMB786491:LMB786500 LCF786491:LCF786500 KSJ786491:KSJ786500 KIN786491:KIN786500 JYR786491:JYR786500 JOV786491:JOV786500 JEZ786491:JEZ786500 IVD786491:IVD786500 ILH786491:ILH786500 IBL786491:IBL786500 HRP786491:HRP786500 HHT786491:HHT786500 GXX786491:GXX786500 GOB786491:GOB786500 GEF786491:GEF786500 FUJ786491:FUJ786500 FKN786491:FKN786500 FAR786491:FAR786500 EQV786491:EQV786500 EGZ786491:EGZ786500 DXD786491:DXD786500 DNH786491:DNH786500 DDL786491:DDL786500 CTP786491:CTP786500 CJT786491:CJT786500 BZX786491:BZX786500 BQB786491:BQB786500 BGF786491:BGF786500 AWJ786491:AWJ786500 AMN786491:AMN786500 ACR786491:ACR786500 SV786491:SV786500 IZ786491:IZ786500 D786491:D786500 WVL720955:WVL720964 WLP720955:WLP720964 WBT720955:WBT720964 VRX720955:VRX720964 VIB720955:VIB720964 UYF720955:UYF720964 UOJ720955:UOJ720964 UEN720955:UEN720964 TUR720955:TUR720964 TKV720955:TKV720964 TAZ720955:TAZ720964 SRD720955:SRD720964 SHH720955:SHH720964 RXL720955:RXL720964 RNP720955:RNP720964 RDT720955:RDT720964 QTX720955:QTX720964 QKB720955:QKB720964 QAF720955:QAF720964 PQJ720955:PQJ720964 PGN720955:PGN720964 OWR720955:OWR720964 OMV720955:OMV720964 OCZ720955:OCZ720964 NTD720955:NTD720964 NJH720955:NJH720964 MZL720955:MZL720964 MPP720955:MPP720964 MFT720955:MFT720964 LVX720955:LVX720964 LMB720955:LMB720964 LCF720955:LCF720964 KSJ720955:KSJ720964 KIN720955:KIN720964 JYR720955:JYR720964 JOV720955:JOV720964 JEZ720955:JEZ720964 IVD720955:IVD720964 ILH720955:ILH720964 IBL720955:IBL720964 HRP720955:HRP720964 HHT720955:HHT720964 GXX720955:GXX720964 GOB720955:GOB720964 GEF720955:GEF720964 FUJ720955:FUJ720964 FKN720955:FKN720964 FAR720955:FAR720964 EQV720955:EQV720964 EGZ720955:EGZ720964 DXD720955:DXD720964 DNH720955:DNH720964 DDL720955:DDL720964 CTP720955:CTP720964 CJT720955:CJT720964 BZX720955:BZX720964 BQB720955:BQB720964 BGF720955:BGF720964 AWJ720955:AWJ720964 AMN720955:AMN720964 ACR720955:ACR720964 SV720955:SV720964 IZ720955:IZ720964 D720955:D720964 WVL655419:WVL655428 WLP655419:WLP655428 WBT655419:WBT655428 VRX655419:VRX655428 VIB655419:VIB655428 UYF655419:UYF655428 UOJ655419:UOJ655428 UEN655419:UEN655428 TUR655419:TUR655428 TKV655419:TKV655428 TAZ655419:TAZ655428 SRD655419:SRD655428 SHH655419:SHH655428 RXL655419:RXL655428 RNP655419:RNP655428 RDT655419:RDT655428 QTX655419:QTX655428 QKB655419:QKB655428 QAF655419:QAF655428 PQJ655419:PQJ655428 PGN655419:PGN655428 OWR655419:OWR655428 OMV655419:OMV655428 OCZ655419:OCZ655428 NTD655419:NTD655428 NJH655419:NJH655428 MZL655419:MZL655428 MPP655419:MPP655428 MFT655419:MFT655428 LVX655419:LVX655428 LMB655419:LMB655428 LCF655419:LCF655428 KSJ655419:KSJ655428 KIN655419:KIN655428 JYR655419:JYR655428 JOV655419:JOV655428 JEZ655419:JEZ655428 IVD655419:IVD655428 ILH655419:ILH655428 IBL655419:IBL655428 HRP655419:HRP655428 HHT655419:HHT655428 GXX655419:GXX655428 GOB655419:GOB655428 GEF655419:GEF655428 FUJ655419:FUJ655428 FKN655419:FKN655428 FAR655419:FAR655428 EQV655419:EQV655428 EGZ655419:EGZ655428 DXD655419:DXD655428 DNH655419:DNH655428 DDL655419:DDL655428 CTP655419:CTP655428 CJT655419:CJT655428 BZX655419:BZX655428 BQB655419:BQB655428 BGF655419:BGF655428 AWJ655419:AWJ655428 AMN655419:AMN655428 ACR655419:ACR655428 SV655419:SV655428 IZ655419:IZ655428 D655419:D655428 WVL589883:WVL589892 WLP589883:WLP589892 WBT589883:WBT589892 VRX589883:VRX589892 VIB589883:VIB589892 UYF589883:UYF589892 UOJ589883:UOJ589892 UEN589883:UEN589892 TUR589883:TUR589892 TKV589883:TKV589892 TAZ589883:TAZ589892 SRD589883:SRD589892 SHH589883:SHH589892 RXL589883:RXL589892 RNP589883:RNP589892 RDT589883:RDT589892 QTX589883:QTX589892 QKB589883:QKB589892 QAF589883:QAF589892 PQJ589883:PQJ589892 PGN589883:PGN589892 OWR589883:OWR589892 OMV589883:OMV589892 OCZ589883:OCZ589892 NTD589883:NTD589892 NJH589883:NJH589892 MZL589883:MZL589892 MPP589883:MPP589892 MFT589883:MFT589892 LVX589883:LVX589892 LMB589883:LMB589892 LCF589883:LCF589892 KSJ589883:KSJ589892 KIN589883:KIN589892 JYR589883:JYR589892 JOV589883:JOV589892 JEZ589883:JEZ589892 IVD589883:IVD589892 ILH589883:ILH589892 IBL589883:IBL589892 HRP589883:HRP589892 HHT589883:HHT589892 GXX589883:GXX589892 GOB589883:GOB589892 GEF589883:GEF589892 FUJ589883:FUJ589892 FKN589883:FKN589892 FAR589883:FAR589892 EQV589883:EQV589892 EGZ589883:EGZ589892 DXD589883:DXD589892 DNH589883:DNH589892 DDL589883:DDL589892 CTP589883:CTP589892 CJT589883:CJT589892 BZX589883:BZX589892 BQB589883:BQB589892 BGF589883:BGF589892 AWJ589883:AWJ589892 AMN589883:AMN589892 ACR589883:ACR589892 SV589883:SV589892 IZ589883:IZ589892 D589883:D589892 WVL524347:WVL524356 WLP524347:WLP524356 WBT524347:WBT524356 VRX524347:VRX524356 VIB524347:VIB524356 UYF524347:UYF524356 UOJ524347:UOJ524356 UEN524347:UEN524356 TUR524347:TUR524356 TKV524347:TKV524356 TAZ524347:TAZ524356 SRD524347:SRD524356 SHH524347:SHH524356 RXL524347:RXL524356 RNP524347:RNP524356 RDT524347:RDT524356 QTX524347:QTX524356 QKB524347:QKB524356 QAF524347:QAF524356 PQJ524347:PQJ524356 PGN524347:PGN524356 OWR524347:OWR524356 OMV524347:OMV524356 OCZ524347:OCZ524356 NTD524347:NTD524356 NJH524347:NJH524356 MZL524347:MZL524356 MPP524347:MPP524356 MFT524347:MFT524356 LVX524347:LVX524356 LMB524347:LMB524356 LCF524347:LCF524356 KSJ524347:KSJ524356 KIN524347:KIN524356 JYR524347:JYR524356 JOV524347:JOV524356 JEZ524347:JEZ524356 IVD524347:IVD524356 ILH524347:ILH524356 IBL524347:IBL524356 HRP524347:HRP524356 HHT524347:HHT524356 GXX524347:GXX524356 GOB524347:GOB524356 GEF524347:GEF524356 FUJ524347:FUJ524356 FKN524347:FKN524356 FAR524347:FAR524356 EQV524347:EQV524356 EGZ524347:EGZ524356 DXD524347:DXD524356 DNH524347:DNH524356 DDL524347:DDL524356 CTP524347:CTP524356 CJT524347:CJT524356 BZX524347:BZX524356 BQB524347:BQB524356 BGF524347:BGF524356 AWJ524347:AWJ524356 AMN524347:AMN524356 ACR524347:ACR524356 SV524347:SV524356 IZ524347:IZ524356 D524347:D524356 WVL458811:WVL458820 WLP458811:WLP458820 WBT458811:WBT458820 VRX458811:VRX458820 VIB458811:VIB458820 UYF458811:UYF458820 UOJ458811:UOJ458820 UEN458811:UEN458820 TUR458811:TUR458820 TKV458811:TKV458820 TAZ458811:TAZ458820 SRD458811:SRD458820 SHH458811:SHH458820 RXL458811:RXL458820 RNP458811:RNP458820 RDT458811:RDT458820 QTX458811:QTX458820 QKB458811:QKB458820 QAF458811:QAF458820 PQJ458811:PQJ458820 PGN458811:PGN458820 OWR458811:OWR458820 OMV458811:OMV458820 OCZ458811:OCZ458820 NTD458811:NTD458820 NJH458811:NJH458820 MZL458811:MZL458820 MPP458811:MPP458820 MFT458811:MFT458820 LVX458811:LVX458820 LMB458811:LMB458820 LCF458811:LCF458820 KSJ458811:KSJ458820 KIN458811:KIN458820 JYR458811:JYR458820 JOV458811:JOV458820 JEZ458811:JEZ458820 IVD458811:IVD458820 ILH458811:ILH458820 IBL458811:IBL458820 HRP458811:HRP458820 HHT458811:HHT458820 GXX458811:GXX458820 GOB458811:GOB458820 GEF458811:GEF458820 FUJ458811:FUJ458820 FKN458811:FKN458820 FAR458811:FAR458820 EQV458811:EQV458820 EGZ458811:EGZ458820 DXD458811:DXD458820 DNH458811:DNH458820 DDL458811:DDL458820 CTP458811:CTP458820 CJT458811:CJT458820 BZX458811:BZX458820 BQB458811:BQB458820 BGF458811:BGF458820 AWJ458811:AWJ458820 AMN458811:AMN458820 ACR458811:ACR458820 SV458811:SV458820 IZ458811:IZ458820 D458811:D458820 WVL393275:WVL393284 WLP393275:WLP393284 WBT393275:WBT393284 VRX393275:VRX393284 VIB393275:VIB393284 UYF393275:UYF393284 UOJ393275:UOJ393284 UEN393275:UEN393284 TUR393275:TUR393284 TKV393275:TKV393284 TAZ393275:TAZ393284 SRD393275:SRD393284 SHH393275:SHH393284 RXL393275:RXL393284 RNP393275:RNP393284 RDT393275:RDT393284 QTX393275:QTX393284 QKB393275:QKB393284 QAF393275:QAF393284 PQJ393275:PQJ393284 PGN393275:PGN393284 OWR393275:OWR393284 OMV393275:OMV393284 OCZ393275:OCZ393284 NTD393275:NTD393284 NJH393275:NJH393284 MZL393275:MZL393284 MPP393275:MPP393284 MFT393275:MFT393284 LVX393275:LVX393284 LMB393275:LMB393284 LCF393275:LCF393284 KSJ393275:KSJ393284 KIN393275:KIN393284 JYR393275:JYR393284 JOV393275:JOV393284 JEZ393275:JEZ393284 IVD393275:IVD393284 ILH393275:ILH393284 IBL393275:IBL393284 HRP393275:HRP393284 HHT393275:HHT393284 GXX393275:GXX393284 GOB393275:GOB393284 GEF393275:GEF393284 FUJ393275:FUJ393284 FKN393275:FKN393284 FAR393275:FAR393284 EQV393275:EQV393284 EGZ393275:EGZ393284 DXD393275:DXD393284 DNH393275:DNH393284 DDL393275:DDL393284 CTP393275:CTP393284 CJT393275:CJT393284 BZX393275:BZX393284 BQB393275:BQB393284 BGF393275:BGF393284 AWJ393275:AWJ393284 AMN393275:AMN393284 ACR393275:ACR393284 SV393275:SV393284 IZ393275:IZ393284 D393275:D393284 WVL327739:WVL327748 WLP327739:WLP327748 WBT327739:WBT327748 VRX327739:VRX327748 VIB327739:VIB327748 UYF327739:UYF327748 UOJ327739:UOJ327748 UEN327739:UEN327748 TUR327739:TUR327748 TKV327739:TKV327748 TAZ327739:TAZ327748 SRD327739:SRD327748 SHH327739:SHH327748 RXL327739:RXL327748 RNP327739:RNP327748 RDT327739:RDT327748 QTX327739:QTX327748 QKB327739:QKB327748 QAF327739:QAF327748 PQJ327739:PQJ327748 PGN327739:PGN327748 OWR327739:OWR327748 OMV327739:OMV327748 OCZ327739:OCZ327748 NTD327739:NTD327748 NJH327739:NJH327748 MZL327739:MZL327748 MPP327739:MPP327748 MFT327739:MFT327748 LVX327739:LVX327748 LMB327739:LMB327748 LCF327739:LCF327748 KSJ327739:KSJ327748 KIN327739:KIN327748 JYR327739:JYR327748 JOV327739:JOV327748 JEZ327739:JEZ327748 IVD327739:IVD327748 ILH327739:ILH327748 IBL327739:IBL327748 HRP327739:HRP327748 HHT327739:HHT327748 GXX327739:GXX327748 GOB327739:GOB327748 GEF327739:GEF327748 FUJ327739:FUJ327748 FKN327739:FKN327748 FAR327739:FAR327748 EQV327739:EQV327748 EGZ327739:EGZ327748 DXD327739:DXD327748 DNH327739:DNH327748 DDL327739:DDL327748 CTP327739:CTP327748 CJT327739:CJT327748 BZX327739:BZX327748 BQB327739:BQB327748 BGF327739:BGF327748 AWJ327739:AWJ327748 AMN327739:AMN327748 ACR327739:ACR327748 SV327739:SV327748 IZ327739:IZ327748 D327739:D327748 WVL262203:WVL262212 WLP262203:WLP262212 WBT262203:WBT262212 VRX262203:VRX262212 VIB262203:VIB262212 UYF262203:UYF262212 UOJ262203:UOJ262212 UEN262203:UEN262212 TUR262203:TUR262212 TKV262203:TKV262212 TAZ262203:TAZ262212 SRD262203:SRD262212 SHH262203:SHH262212 RXL262203:RXL262212 RNP262203:RNP262212 RDT262203:RDT262212 QTX262203:QTX262212 QKB262203:QKB262212 QAF262203:QAF262212 PQJ262203:PQJ262212 PGN262203:PGN262212 OWR262203:OWR262212 OMV262203:OMV262212 OCZ262203:OCZ262212 NTD262203:NTD262212 NJH262203:NJH262212 MZL262203:MZL262212 MPP262203:MPP262212 MFT262203:MFT262212 LVX262203:LVX262212 LMB262203:LMB262212 LCF262203:LCF262212 KSJ262203:KSJ262212 KIN262203:KIN262212 JYR262203:JYR262212 JOV262203:JOV262212 JEZ262203:JEZ262212 IVD262203:IVD262212 ILH262203:ILH262212 IBL262203:IBL262212 HRP262203:HRP262212 HHT262203:HHT262212 GXX262203:GXX262212 GOB262203:GOB262212 GEF262203:GEF262212 FUJ262203:FUJ262212 FKN262203:FKN262212 FAR262203:FAR262212 EQV262203:EQV262212 EGZ262203:EGZ262212 DXD262203:DXD262212 DNH262203:DNH262212 DDL262203:DDL262212 CTP262203:CTP262212 CJT262203:CJT262212 BZX262203:BZX262212 BQB262203:BQB262212 BGF262203:BGF262212 AWJ262203:AWJ262212 AMN262203:AMN262212 ACR262203:ACR262212 SV262203:SV262212 IZ262203:IZ262212 D262203:D262212 WVL196667:WVL196676 WLP196667:WLP196676 WBT196667:WBT196676 VRX196667:VRX196676 VIB196667:VIB196676 UYF196667:UYF196676 UOJ196667:UOJ196676 UEN196667:UEN196676 TUR196667:TUR196676 TKV196667:TKV196676 TAZ196667:TAZ196676 SRD196667:SRD196676 SHH196667:SHH196676 RXL196667:RXL196676 RNP196667:RNP196676 RDT196667:RDT196676 QTX196667:QTX196676 QKB196667:QKB196676 QAF196667:QAF196676 PQJ196667:PQJ196676 PGN196667:PGN196676 OWR196667:OWR196676 OMV196667:OMV196676 OCZ196667:OCZ196676 NTD196667:NTD196676 NJH196667:NJH196676 MZL196667:MZL196676 MPP196667:MPP196676 MFT196667:MFT196676 LVX196667:LVX196676 LMB196667:LMB196676 LCF196667:LCF196676 KSJ196667:KSJ196676 KIN196667:KIN196676 JYR196667:JYR196676 JOV196667:JOV196676 JEZ196667:JEZ196676 IVD196667:IVD196676 ILH196667:ILH196676 IBL196667:IBL196676 HRP196667:HRP196676 HHT196667:HHT196676 GXX196667:GXX196676 GOB196667:GOB196676 GEF196667:GEF196676 FUJ196667:FUJ196676 FKN196667:FKN196676 FAR196667:FAR196676 EQV196667:EQV196676 EGZ196667:EGZ196676 DXD196667:DXD196676 DNH196667:DNH196676 DDL196667:DDL196676 CTP196667:CTP196676 CJT196667:CJT196676 BZX196667:BZX196676 BQB196667:BQB196676 BGF196667:BGF196676 AWJ196667:AWJ196676 AMN196667:AMN196676 ACR196667:ACR196676 SV196667:SV196676 IZ196667:IZ196676 D196667:D196676 WVL131131:WVL131140 WLP131131:WLP131140 WBT131131:WBT131140 VRX131131:VRX131140 VIB131131:VIB131140 UYF131131:UYF131140 UOJ131131:UOJ131140 UEN131131:UEN131140 TUR131131:TUR131140 TKV131131:TKV131140 TAZ131131:TAZ131140 SRD131131:SRD131140 SHH131131:SHH131140 RXL131131:RXL131140 RNP131131:RNP131140 RDT131131:RDT131140 QTX131131:QTX131140 QKB131131:QKB131140 QAF131131:QAF131140 PQJ131131:PQJ131140 PGN131131:PGN131140 OWR131131:OWR131140 OMV131131:OMV131140 OCZ131131:OCZ131140 NTD131131:NTD131140 NJH131131:NJH131140 MZL131131:MZL131140 MPP131131:MPP131140 MFT131131:MFT131140 LVX131131:LVX131140 LMB131131:LMB131140 LCF131131:LCF131140 KSJ131131:KSJ131140 KIN131131:KIN131140 JYR131131:JYR131140 JOV131131:JOV131140 JEZ131131:JEZ131140 IVD131131:IVD131140 ILH131131:ILH131140 IBL131131:IBL131140 HRP131131:HRP131140 HHT131131:HHT131140 GXX131131:GXX131140 GOB131131:GOB131140 GEF131131:GEF131140 FUJ131131:FUJ131140 FKN131131:FKN131140 FAR131131:FAR131140 EQV131131:EQV131140 EGZ131131:EGZ131140 DXD131131:DXD131140 DNH131131:DNH131140 DDL131131:DDL131140 CTP131131:CTP131140 CJT131131:CJT131140 BZX131131:BZX131140 BQB131131:BQB131140 BGF131131:BGF131140 AWJ131131:AWJ131140 AMN131131:AMN131140 ACR131131:ACR131140 SV131131:SV131140 IZ131131:IZ131140 D131131:D131140 WVL65595:WVL65604 WLP65595:WLP65604 WBT65595:WBT65604 VRX65595:VRX65604 VIB65595:VIB65604 UYF65595:UYF65604 UOJ65595:UOJ65604 UEN65595:UEN65604 TUR65595:TUR65604 TKV65595:TKV65604 TAZ65595:TAZ65604 SRD65595:SRD65604 SHH65595:SHH65604 RXL65595:RXL65604 RNP65595:RNP65604 RDT65595:RDT65604 QTX65595:QTX65604 QKB65595:QKB65604 QAF65595:QAF65604 PQJ65595:PQJ65604 PGN65595:PGN65604 OWR65595:OWR65604 OMV65595:OMV65604 OCZ65595:OCZ65604 NTD65595:NTD65604 NJH65595:NJH65604 MZL65595:MZL65604 MPP65595:MPP65604 MFT65595:MFT65604 LVX65595:LVX65604 LMB65595:LMB65604 LCF65595:LCF65604 KSJ65595:KSJ65604 KIN65595:KIN65604 JYR65595:JYR65604 JOV65595:JOV65604 JEZ65595:JEZ65604 IVD65595:IVD65604 ILH65595:ILH65604 IBL65595:IBL65604 HRP65595:HRP65604 HHT65595:HHT65604 GXX65595:GXX65604 GOB65595:GOB65604 GEF65595:GEF65604 FUJ65595:FUJ65604 FKN65595:FKN65604 FAR65595:FAR65604 EQV65595:EQV65604 EGZ65595:EGZ65604 DXD65595:DXD65604 DNH65595:DNH65604 DDL65595:DDL65604 CTP65595:CTP65604 CJT65595:CJT65604 BZX65595:BZX65604 BQB65595:BQB65604 BGF65595:BGF65604 AWJ65595:AWJ65604 AMN65595:AMN65604 ACR65595:ACR65604 SV65595:SV65604 IZ65595:IZ65604 D65595:D65604 WVL59:WVL68 WLP59:WLP68 WBT59:WBT68 VRX59:VRX68 VIB59:VIB68 UYF59:UYF68 UOJ59:UOJ68 UEN59:UEN68 TUR59:TUR68 TKV59:TKV68 TAZ59:TAZ68 SRD59:SRD68 SHH59:SHH68 RXL59:RXL68 RNP59:RNP68 RDT59:RDT68 QTX59:QTX68 QKB59:QKB68 QAF59:QAF68 PQJ59:PQJ68 PGN59:PGN68 OWR59:OWR68 OMV59:OMV68 OCZ59:OCZ68 NTD59:NTD68 NJH59:NJH68 MZL59:MZL68 MPP59:MPP68 MFT59:MFT68 LVX59:LVX68 LMB59:LMB68 LCF59:LCF68 KSJ59:KSJ68 KIN59:KIN68 JYR59:JYR68 JOV59:JOV68 JEZ59:JEZ68 IVD59:IVD68 ILH59:ILH68 IBL59:IBL68 HRP59:HRP68 HHT59:HHT68 GXX59:GXX68 GOB59:GOB68 GEF59:GEF68 FUJ59:FUJ68 FKN59:FKN68 FAR59:FAR68 EQV59:EQV68 EGZ59:EGZ68 DXD59:DXD68 DNH59:DNH68 DDL59:DDL68 CTP59:CTP68 CJT59:CJT68 BZX59:BZX68 BQB59:BQB68 BGF59:BGF68 AWJ59:AWJ68 AMN59:AMN68 ACR59:ACR68 SV59:SV68 IZ59:IZ68 D59:D68 WVL983084:WVL983093 WLP983084:WLP983093 WBT983084:WBT983093 VRX983084:VRX983093 VIB983084:VIB983093 UYF983084:UYF983093 UOJ983084:UOJ983093 UEN983084:UEN983093 TUR983084:TUR983093 TKV983084:TKV983093 TAZ983084:TAZ983093 SRD983084:SRD983093 SHH983084:SHH983093 RXL983084:RXL983093 RNP983084:RNP983093 RDT983084:RDT983093 QTX983084:QTX983093 QKB983084:QKB983093 QAF983084:QAF983093 PQJ983084:PQJ983093 PGN983084:PGN983093 OWR983084:OWR983093 OMV983084:OMV983093 OCZ983084:OCZ983093 NTD983084:NTD983093 NJH983084:NJH983093 MZL983084:MZL983093 MPP983084:MPP983093 MFT983084:MFT983093 LVX983084:LVX983093 LMB983084:LMB983093 LCF983084:LCF983093 KSJ983084:KSJ983093 KIN983084:KIN983093 JYR983084:JYR983093 JOV983084:JOV983093 JEZ983084:JEZ983093 IVD983084:IVD983093 ILH983084:ILH983093 IBL983084:IBL983093 HRP983084:HRP983093 HHT983084:HHT983093 GXX983084:GXX983093 GOB983084:GOB983093 GEF983084:GEF983093 FUJ983084:FUJ983093 FKN983084:FKN983093 FAR983084:FAR983093 EQV983084:EQV983093 EGZ983084:EGZ983093 DXD983084:DXD983093 DNH983084:DNH983093 DDL983084:DDL983093 CTP983084:CTP983093 CJT983084:CJT983093 BZX983084:BZX983093 BQB983084:BQB983093 BGF983084:BGF983093 AWJ983084:AWJ983093 AMN983084:AMN983093 ACR983084:ACR983093 SV983084:SV983093 IZ983084:IZ983093 D983084:D983093 WVL917548:WVL917557 WLP917548:WLP917557 WBT917548:WBT917557 VRX917548:VRX917557 VIB917548:VIB917557 UYF917548:UYF917557 UOJ917548:UOJ917557 UEN917548:UEN917557 TUR917548:TUR917557 TKV917548:TKV917557 TAZ917548:TAZ917557 SRD917548:SRD917557 SHH917548:SHH917557 RXL917548:RXL917557 RNP917548:RNP917557 RDT917548:RDT917557 QTX917548:QTX917557 QKB917548:QKB917557 QAF917548:QAF917557 PQJ917548:PQJ917557 PGN917548:PGN917557 OWR917548:OWR917557 OMV917548:OMV917557 OCZ917548:OCZ917557 NTD917548:NTD917557 NJH917548:NJH917557 MZL917548:MZL917557 MPP917548:MPP917557 MFT917548:MFT917557 LVX917548:LVX917557 LMB917548:LMB917557 LCF917548:LCF917557 KSJ917548:KSJ917557 KIN917548:KIN917557 JYR917548:JYR917557 JOV917548:JOV917557 JEZ917548:JEZ917557 IVD917548:IVD917557 ILH917548:ILH917557 IBL917548:IBL917557 HRP917548:HRP917557 HHT917548:HHT917557 GXX917548:GXX917557 GOB917548:GOB917557 GEF917548:GEF917557 FUJ917548:FUJ917557 FKN917548:FKN917557 FAR917548:FAR917557 EQV917548:EQV917557 EGZ917548:EGZ917557 DXD917548:DXD917557 DNH917548:DNH917557 DDL917548:DDL917557 CTP917548:CTP917557 CJT917548:CJT917557 BZX917548:BZX917557 BQB917548:BQB917557 BGF917548:BGF917557 AWJ917548:AWJ917557 AMN917548:AMN917557 ACR917548:ACR917557 SV917548:SV917557 IZ917548:IZ917557 D917548:D917557 WVL852012:WVL852021 WLP852012:WLP852021 WBT852012:WBT852021 VRX852012:VRX852021 VIB852012:VIB852021 UYF852012:UYF852021 UOJ852012:UOJ852021 UEN852012:UEN852021 TUR852012:TUR852021 TKV852012:TKV852021 TAZ852012:TAZ852021 SRD852012:SRD852021 SHH852012:SHH852021 RXL852012:RXL852021 RNP852012:RNP852021 RDT852012:RDT852021 QTX852012:QTX852021 QKB852012:QKB852021 QAF852012:QAF852021 PQJ852012:PQJ852021 PGN852012:PGN852021 OWR852012:OWR852021 OMV852012:OMV852021 OCZ852012:OCZ852021 NTD852012:NTD852021 NJH852012:NJH852021 MZL852012:MZL852021 MPP852012:MPP852021 MFT852012:MFT852021 LVX852012:LVX852021 LMB852012:LMB852021 LCF852012:LCF852021 KSJ852012:KSJ852021 KIN852012:KIN852021 JYR852012:JYR852021 JOV852012:JOV852021 JEZ852012:JEZ852021 IVD852012:IVD852021 ILH852012:ILH852021 IBL852012:IBL852021 HRP852012:HRP852021 HHT852012:HHT852021 GXX852012:GXX852021 GOB852012:GOB852021 GEF852012:GEF852021 FUJ852012:FUJ852021 FKN852012:FKN852021 FAR852012:FAR852021 EQV852012:EQV852021 EGZ852012:EGZ852021 DXD852012:DXD852021 DNH852012:DNH852021 DDL852012:DDL852021 CTP852012:CTP852021 CJT852012:CJT852021 BZX852012:BZX852021 BQB852012:BQB852021 BGF852012:BGF852021 AWJ852012:AWJ852021 AMN852012:AMN852021 ACR852012:ACR852021 SV852012:SV852021 IZ852012:IZ852021 D852012:D852021 WVL786476:WVL786485 WLP786476:WLP786485 WBT786476:WBT786485 VRX786476:VRX786485 VIB786476:VIB786485 UYF786476:UYF786485 UOJ786476:UOJ786485 UEN786476:UEN786485 TUR786476:TUR786485 TKV786476:TKV786485 TAZ786476:TAZ786485 SRD786476:SRD786485 SHH786476:SHH786485 RXL786476:RXL786485 RNP786476:RNP786485 RDT786476:RDT786485 QTX786476:QTX786485 QKB786476:QKB786485 QAF786476:QAF786485 PQJ786476:PQJ786485 PGN786476:PGN786485 OWR786476:OWR786485 OMV786476:OMV786485 OCZ786476:OCZ786485 NTD786476:NTD786485 NJH786476:NJH786485 MZL786476:MZL786485 MPP786476:MPP786485 MFT786476:MFT786485 LVX786476:LVX786485 LMB786476:LMB786485 LCF786476:LCF786485 KSJ786476:KSJ786485 KIN786476:KIN786485 JYR786476:JYR786485 JOV786476:JOV786485 JEZ786476:JEZ786485 IVD786476:IVD786485 ILH786476:ILH786485 IBL786476:IBL786485 HRP786476:HRP786485 HHT786476:HHT786485 GXX786476:GXX786485 GOB786476:GOB786485 GEF786476:GEF786485 FUJ786476:FUJ786485 FKN786476:FKN786485 FAR786476:FAR786485 EQV786476:EQV786485 EGZ786476:EGZ786485 DXD786476:DXD786485 DNH786476:DNH786485 DDL786476:DDL786485 CTP786476:CTP786485 CJT786476:CJT786485 BZX786476:BZX786485 BQB786476:BQB786485 BGF786476:BGF786485 AWJ786476:AWJ786485 AMN786476:AMN786485 ACR786476:ACR786485 SV786476:SV786485 IZ786476:IZ786485 D786476:D786485 WVL720940:WVL720949 WLP720940:WLP720949 WBT720940:WBT720949 VRX720940:VRX720949 VIB720940:VIB720949 UYF720940:UYF720949 UOJ720940:UOJ720949 UEN720940:UEN720949 TUR720940:TUR720949 TKV720940:TKV720949 TAZ720940:TAZ720949 SRD720940:SRD720949 SHH720940:SHH720949 RXL720940:RXL720949 RNP720940:RNP720949 RDT720940:RDT720949 QTX720940:QTX720949 QKB720940:QKB720949 QAF720940:QAF720949 PQJ720940:PQJ720949 PGN720940:PGN720949 OWR720940:OWR720949 OMV720940:OMV720949 OCZ720940:OCZ720949 NTD720940:NTD720949 NJH720940:NJH720949 MZL720940:MZL720949 MPP720940:MPP720949 MFT720940:MFT720949 LVX720940:LVX720949 LMB720940:LMB720949 LCF720940:LCF720949 KSJ720940:KSJ720949 KIN720940:KIN720949 JYR720940:JYR720949 JOV720940:JOV720949 JEZ720940:JEZ720949 IVD720940:IVD720949 ILH720940:ILH720949 IBL720940:IBL720949 HRP720940:HRP720949 HHT720940:HHT720949 GXX720940:GXX720949 GOB720940:GOB720949 GEF720940:GEF720949 FUJ720940:FUJ720949 FKN720940:FKN720949 FAR720940:FAR720949 EQV720940:EQV720949 EGZ720940:EGZ720949 DXD720940:DXD720949 DNH720940:DNH720949 DDL720940:DDL720949 CTP720940:CTP720949 CJT720940:CJT720949 BZX720940:BZX720949 BQB720940:BQB720949 BGF720940:BGF720949 AWJ720940:AWJ720949 AMN720940:AMN720949 ACR720940:ACR720949 SV720940:SV720949 IZ720940:IZ720949 D720940:D720949 WVL655404:WVL655413 WLP655404:WLP655413 WBT655404:WBT655413 VRX655404:VRX655413 VIB655404:VIB655413 UYF655404:UYF655413 UOJ655404:UOJ655413 UEN655404:UEN655413 TUR655404:TUR655413 TKV655404:TKV655413 TAZ655404:TAZ655413 SRD655404:SRD655413 SHH655404:SHH655413 RXL655404:RXL655413 RNP655404:RNP655413 RDT655404:RDT655413 QTX655404:QTX655413 QKB655404:QKB655413 QAF655404:QAF655413 PQJ655404:PQJ655413 PGN655404:PGN655413 OWR655404:OWR655413 OMV655404:OMV655413 OCZ655404:OCZ655413 NTD655404:NTD655413 NJH655404:NJH655413 MZL655404:MZL655413 MPP655404:MPP655413 MFT655404:MFT655413 LVX655404:LVX655413 LMB655404:LMB655413 LCF655404:LCF655413 KSJ655404:KSJ655413 KIN655404:KIN655413 JYR655404:JYR655413 JOV655404:JOV655413 JEZ655404:JEZ655413 IVD655404:IVD655413 ILH655404:ILH655413 IBL655404:IBL655413 HRP655404:HRP655413 HHT655404:HHT655413 GXX655404:GXX655413 GOB655404:GOB655413 GEF655404:GEF655413 FUJ655404:FUJ655413 FKN655404:FKN655413 FAR655404:FAR655413 EQV655404:EQV655413 EGZ655404:EGZ655413 DXD655404:DXD655413 DNH655404:DNH655413 DDL655404:DDL655413 CTP655404:CTP655413 CJT655404:CJT655413 BZX655404:BZX655413 BQB655404:BQB655413 BGF655404:BGF655413 AWJ655404:AWJ655413 AMN655404:AMN655413 ACR655404:ACR655413 SV655404:SV655413 IZ655404:IZ655413 D655404:D655413 WVL589868:WVL589877 WLP589868:WLP589877 WBT589868:WBT589877 VRX589868:VRX589877 VIB589868:VIB589877 UYF589868:UYF589877 UOJ589868:UOJ589877 UEN589868:UEN589877 TUR589868:TUR589877 TKV589868:TKV589877 TAZ589868:TAZ589877 SRD589868:SRD589877 SHH589868:SHH589877 RXL589868:RXL589877 RNP589868:RNP589877 RDT589868:RDT589877 QTX589868:QTX589877 QKB589868:QKB589877 QAF589868:QAF589877 PQJ589868:PQJ589877 PGN589868:PGN589877 OWR589868:OWR589877 OMV589868:OMV589877 OCZ589868:OCZ589877 NTD589868:NTD589877 NJH589868:NJH589877 MZL589868:MZL589877 MPP589868:MPP589877 MFT589868:MFT589877 LVX589868:LVX589877 LMB589868:LMB589877 LCF589868:LCF589877 KSJ589868:KSJ589877 KIN589868:KIN589877 JYR589868:JYR589877 JOV589868:JOV589877 JEZ589868:JEZ589877 IVD589868:IVD589877 ILH589868:ILH589877 IBL589868:IBL589877 HRP589868:HRP589877 HHT589868:HHT589877 GXX589868:GXX589877 GOB589868:GOB589877 GEF589868:GEF589877 FUJ589868:FUJ589877 FKN589868:FKN589877 FAR589868:FAR589877 EQV589868:EQV589877 EGZ589868:EGZ589877 DXD589868:DXD589877 DNH589868:DNH589877 DDL589868:DDL589877 CTP589868:CTP589877 CJT589868:CJT589877 BZX589868:BZX589877 BQB589868:BQB589877 BGF589868:BGF589877 AWJ589868:AWJ589877 AMN589868:AMN589877 ACR589868:ACR589877 SV589868:SV589877 IZ589868:IZ589877 D589868:D589877 WVL524332:WVL524341 WLP524332:WLP524341 WBT524332:WBT524341 VRX524332:VRX524341 VIB524332:VIB524341 UYF524332:UYF524341 UOJ524332:UOJ524341 UEN524332:UEN524341 TUR524332:TUR524341 TKV524332:TKV524341 TAZ524332:TAZ524341 SRD524332:SRD524341 SHH524332:SHH524341 RXL524332:RXL524341 RNP524332:RNP524341 RDT524332:RDT524341 QTX524332:QTX524341 QKB524332:QKB524341 QAF524332:QAF524341 PQJ524332:PQJ524341 PGN524332:PGN524341 OWR524332:OWR524341 OMV524332:OMV524341 OCZ524332:OCZ524341 NTD524332:NTD524341 NJH524332:NJH524341 MZL524332:MZL524341 MPP524332:MPP524341 MFT524332:MFT524341 LVX524332:LVX524341 LMB524332:LMB524341 LCF524332:LCF524341 KSJ524332:KSJ524341 KIN524332:KIN524341 JYR524332:JYR524341 JOV524332:JOV524341 JEZ524332:JEZ524341 IVD524332:IVD524341 ILH524332:ILH524341 IBL524332:IBL524341 HRP524332:HRP524341 HHT524332:HHT524341 GXX524332:GXX524341 GOB524332:GOB524341 GEF524332:GEF524341 FUJ524332:FUJ524341 FKN524332:FKN524341 FAR524332:FAR524341 EQV524332:EQV524341 EGZ524332:EGZ524341 DXD524332:DXD524341 DNH524332:DNH524341 DDL524332:DDL524341 CTP524332:CTP524341 CJT524332:CJT524341 BZX524332:BZX524341 BQB524332:BQB524341 BGF524332:BGF524341 AWJ524332:AWJ524341 AMN524332:AMN524341 ACR524332:ACR524341 SV524332:SV524341 IZ524332:IZ524341 D524332:D524341 WVL458796:WVL458805 WLP458796:WLP458805 WBT458796:WBT458805 VRX458796:VRX458805 VIB458796:VIB458805 UYF458796:UYF458805 UOJ458796:UOJ458805 UEN458796:UEN458805 TUR458796:TUR458805 TKV458796:TKV458805 TAZ458796:TAZ458805 SRD458796:SRD458805 SHH458796:SHH458805 RXL458796:RXL458805 RNP458796:RNP458805 RDT458796:RDT458805 QTX458796:QTX458805 QKB458796:QKB458805 QAF458796:QAF458805 PQJ458796:PQJ458805 PGN458796:PGN458805 OWR458796:OWR458805 OMV458796:OMV458805 OCZ458796:OCZ458805 NTD458796:NTD458805 NJH458796:NJH458805 MZL458796:MZL458805 MPP458796:MPP458805 MFT458796:MFT458805 LVX458796:LVX458805 LMB458796:LMB458805 LCF458796:LCF458805 KSJ458796:KSJ458805 KIN458796:KIN458805 JYR458796:JYR458805 JOV458796:JOV458805 JEZ458796:JEZ458805 IVD458796:IVD458805 ILH458796:ILH458805 IBL458796:IBL458805 HRP458796:HRP458805 HHT458796:HHT458805 GXX458796:GXX458805 GOB458796:GOB458805 GEF458796:GEF458805 FUJ458796:FUJ458805 FKN458796:FKN458805 FAR458796:FAR458805 EQV458796:EQV458805 EGZ458796:EGZ458805 DXD458796:DXD458805 DNH458796:DNH458805 DDL458796:DDL458805 CTP458796:CTP458805 CJT458796:CJT458805 BZX458796:BZX458805 BQB458796:BQB458805 BGF458796:BGF458805 AWJ458796:AWJ458805 AMN458796:AMN458805 ACR458796:ACR458805 SV458796:SV458805 IZ458796:IZ458805 D458796:D458805 WVL393260:WVL393269 WLP393260:WLP393269 WBT393260:WBT393269 VRX393260:VRX393269 VIB393260:VIB393269 UYF393260:UYF393269 UOJ393260:UOJ393269 UEN393260:UEN393269 TUR393260:TUR393269 TKV393260:TKV393269 TAZ393260:TAZ393269 SRD393260:SRD393269 SHH393260:SHH393269 RXL393260:RXL393269 RNP393260:RNP393269 RDT393260:RDT393269 QTX393260:QTX393269 QKB393260:QKB393269 QAF393260:QAF393269 PQJ393260:PQJ393269 PGN393260:PGN393269 OWR393260:OWR393269 OMV393260:OMV393269 OCZ393260:OCZ393269 NTD393260:NTD393269 NJH393260:NJH393269 MZL393260:MZL393269 MPP393260:MPP393269 MFT393260:MFT393269 LVX393260:LVX393269 LMB393260:LMB393269 LCF393260:LCF393269 KSJ393260:KSJ393269 KIN393260:KIN393269 JYR393260:JYR393269 JOV393260:JOV393269 JEZ393260:JEZ393269 IVD393260:IVD393269 ILH393260:ILH393269 IBL393260:IBL393269 HRP393260:HRP393269 HHT393260:HHT393269 GXX393260:GXX393269 GOB393260:GOB393269 GEF393260:GEF393269 FUJ393260:FUJ393269 FKN393260:FKN393269 FAR393260:FAR393269 EQV393260:EQV393269 EGZ393260:EGZ393269 DXD393260:DXD393269 DNH393260:DNH393269 DDL393260:DDL393269 CTP393260:CTP393269 CJT393260:CJT393269 BZX393260:BZX393269 BQB393260:BQB393269 BGF393260:BGF393269 AWJ393260:AWJ393269 AMN393260:AMN393269 ACR393260:ACR393269 SV393260:SV393269 IZ393260:IZ393269 D393260:D393269 WVL327724:WVL327733 WLP327724:WLP327733 WBT327724:WBT327733 VRX327724:VRX327733 VIB327724:VIB327733 UYF327724:UYF327733 UOJ327724:UOJ327733 UEN327724:UEN327733 TUR327724:TUR327733 TKV327724:TKV327733 TAZ327724:TAZ327733 SRD327724:SRD327733 SHH327724:SHH327733 RXL327724:RXL327733 RNP327724:RNP327733 RDT327724:RDT327733 QTX327724:QTX327733 QKB327724:QKB327733 QAF327724:QAF327733 PQJ327724:PQJ327733 PGN327724:PGN327733 OWR327724:OWR327733 OMV327724:OMV327733 OCZ327724:OCZ327733 NTD327724:NTD327733 NJH327724:NJH327733 MZL327724:MZL327733 MPP327724:MPP327733 MFT327724:MFT327733 LVX327724:LVX327733 LMB327724:LMB327733 LCF327724:LCF327733 KSJ327724:KSJ327733 KIN327724:KIN327733 JYR327724:JYR327733 JOV327724:JOV327733 JEZ327724:JEZ327733 IVD327724:IVD327733 ILH327724:ILH327733 IBL327724:IBL327733 HRP327724:HRP327733 HHT327724:HHT327733 GXX327724:GXX327733 GOB327724:GOB327733 GEF327724:GEF327733 FUJ327724:FUJ327733 FKN327724:FKN327733 FAR327724:FAR327733 EQV327724:EQV327733 EGZ327724:EGZ327733 DXD327724:DXD327733 DNH327724:DNH327733 DDL327724:DDL327733 CTP327724:CTP327733 CJT327724:CJT327733 BZX327724:BZX327733 BQB327724:BQB327733 BGF327724:BGF327733 AWJ327724:AWJ327733 AMN327724:AMN327733 ACR327724:ACR327733 SV327724:SV327733 IZ327724:IZ327733 D327724:D327733 WVL262188:WVL262197 WLP262188:WLP262197 WBT262188:WBT262197 VRX262188:VRX262197 VIB262188:VIB262197 UYF262188:UYF262197 UOJ262188:UOJ262197 UEN262188:UEN262197 TUR262188:TUR262197 TKV262188:TKV262197 TAZ262188:TAZ262197 SRD262188:SRD262197 SHH262188:SHH262197 RXL262188:RXL262197 RNP262188:RNP262197 RDT262188:RDT262197 QTX262188:QTX262197 QKB262188:QKB262197 QAF262188:QAF262197 PQJ262188:PQJ262197 PGN262188:PGN262197 OWR262188:OWR262197 OMV262188:OMV262197 OCZ262188:OCZ262197 NTD262188:NTD262197 NJH262188:NJH262197 MZL262188:MZL262197 MPP262188:MPP262197 MFT262188:MFT262197 LVX262188:LVX262197 LMB262188:LMB262197 LCF262188:LCF262197 KSJ262188:KSJ262197 KIN262188:KIN262197 JYR262188:JYR262197 JOV262188:JOV262197 JEZ262188:JEZ262197 IVD262188:IVD262197 ILH262188:ILH262197 IBL262188:IBL262197 HRP262188:HRP262197 HHT262188:HHT262197 GXX262188:GXX262197 GOB262188:GOB262197 GEF262188:GEF262197 FUJ262188:FUJ262197 FKN262188:FKN262197 FAR262188:FAR262197 EQV262188:EQV262197 EGZ262188:EGZ262197 DXD262188:DXD262197 DNH262188:DNH262197 DDL262188:DDL262197 CTP262188:CTP262197 CJT262188:CJT262197 BZX262188:BZX262197 BQB262188:BQB262197 BGF262188:BGF262197 AWJ262188:AWJ262197 AMN262188:AMN262197 ACR262188:ACR262197 SV262188:SV262197 IZ262188:IZ262197 D262188:D262197 WVL196652:WVL196661 WLP196652:WLP196661 WBT196652:WBT196661 VRX196652:VRX196661 VIB196652:VIB196661 UYF196652:UYF196661 UOJ196652:UOJ196661 UEN196652:UEN196661 TUR196652:TUR196661 TKV196652:TKV196661 TAZ196652:TAZ196661 SRD196652:SRD196661 SHH196652:SHH196661 RXL196652:RXL196661 RNP196652:RNP196661 RDT196652:RDT196661 QTX196652:QTX196661 QKB196652:QKB196661 QAF196652:QAF196661 PQJ196652:PQJ196661 PGN196652:PGN196661 OWR196652:OWR196661 OMV196652:OMV196661 OCZ196652:OCZ196661 NTD196652:NTD196661 NJH196652:NJH196661 MZL196652:MZL196661 MPP196652:MPP196661 MFT196652:MFT196661 LVX196652:LVX196661 LMB196652:LMB196661 LCF196652:LCF196661 KSJ196652:KSJ196661 KIN196652:KIN196661 JYR196652:JYR196661 JOV196652:JOV196661 JEZ196652:JEZ196661 IVD196652:IVD196661 ILH196652:ILH196661 IBL196652:IBL196661 HRP196652:HRP196661 HHT196652:HHT196661 GXX196652:GXX196661 GOB196652:GOB196661 GEF196652:GEF196661 FUJ196652:FUJ196661 FKN196652:FKN196661 FAR196652:FAR196661 EQV196652:EQV196661 EGZ196652:EGZ196661 DXD196652:DXD196661 DNH196652:DNH196661 DDL196652:DDL196661 CTP196652:CTP196661 CJT196652:CJT196661 BZX196652:BZX196661 BQB196652:BQB196661 BGF196652:BGF196661 AWJ196652:AWJ196661 AMN196652:AMN196661 ACR196652:ACR196661 SV196652:SV196661 IZ196652:IZ196661 D196652:D196661 WVL131116:WVL131125 WLP131116:WLP131125 WBT131116:WBT131125 VRX131116:VRX131125 VIB131116:VIB131125 UYF131116:UYF131125 UOJ131116:UOJ131125 UEN131116:UEN131125 TUR131116:TUR131125 TKV131116:TKV131125 TAZ131116:TAZ131125 SRD131116:SRD131125 SHH131116:SHH131125 RXL131116:RXL131125 RNP131116:RNP131125 RDT131116:RDT131125 QTX131116:QTX131125 QKB131116:QKB131125 QAF131116:QAF131125 PQJ131116:PQJ131125 PGN131116:PGN131125 OWR131116:OWR131125 OMV131116:OMV131125 OCZ131116:OCZ131125 NTD131116:NTD131125 NJH131116:NJH131125 MZL131116:MZL131125 MPP131116:MPP131125 MFT131116:MFT131125 LVX131116:LVX131125 LMB131116:LMB131125 LCF131116:LCF131125 KSJ131116:KSJ131125 KIN131116:KIN131125 JYR131116:JYR131125 JOV131116:JOV131125 JEZ131116:JEZ131125 IVD131116:IVD131125 ILH131116:ILH131125 IBL131116:IBL131125 HRP131116:HRP131125 HHT131116:HHT131125 GXX131116:GXX131125 GOB131116:GOB131125 GEF131116:GEF131125 FUJ131116:FUJ131125 FKN131116:FKN131125 FAR131116:FAR131125 EQV131116:EQV131125 EGZ131116:EGZ131125 DXD131116:DXD131125 DNH131116:DNH131125 DDL131116:DDL131125 CTP131116:CTP131125 CJT131116:CJT131125 BZX131116:BZX131125 BQB131116:BQB131125 BGF131116:BGF131125 AWJ131116:AWJ131125 AMN131116:AMN131125 ACR131116:ACR131125 SV131116:SV131125 IZ131116:IZ131125 D131116:D131125 WVL65580:WVL65589 WLP65580:WLP65589 WBT65580:WBT65589 VRX65580:VRX65589 VIB65580:VIB65589 UYF65580:UYF65589 UOJ65580:UOJ65589 UEN65580:UEN65589 TUR65580:TUR65589 TKV65580:TKV65589 TAZ65580:TAZ65589 SRD65580:SRD65589 SHH65580:SHH65589 RXL65580:RXL65589 RNP65580:RNP65589 RDT65580:RDT65589 QTX65580:QTX65589 QKB65580:QKB65589 QAF65580:QAF65589 PQJ65580:PQJ65589 PGN65580:PGN65589 OWR65580:OWR65589 OMV65580:OMV65589 OCZ65580:OCZ65589 NTD65580:NTD65589 NJH65580:NJH65589 MZL65580:MZL65589 MPP65580:MPP65589 MFT65580:MFT65589 LVX65580:LVX65589 LMB65580:LMB65589 LCF65580:LCF65589 KSJ65580:KSJ65589 KIN65580:KIN65589 JYR65580:JYR65589 JOV65580:JOV65589 JEZ65580:JEZ65589 IVD65580:IVD65589 ILH65580:ILH65589 IBL65580:IBL65589 HRP65580:HRP65589 HHT65580:HHT65589 GXX65580:GXX65589 GOB65580:GOB65589 GEF65580:GEF65589 FUJ65580:FUJ65589 FKN65580:FKN65589 FAR65580:FAR65589 EQV65580:EQV65589 EGZ65580:EGZ65589 DXD65580:DXD65589 DNH65580:DNH65589 DDL65580:DDL65589 CTP65580:CTP65589 CJT65580:CJT65589 BZX65580:BZX65589 BQB65580:BQB65589 BGF65580:BGF65589 AWJ65580:AWJ65589 AMN65580:AMN65589 ACR65580:ACR65589 SV65580:SV65589 IZ65580:IZ65589 D65580:D65589 WVL44:WVL53 WLP44:WLP53 WBT44:WBT53 VRX44:VRX53 VIB44:VIB53 UYF44:UYF53 UOJ44:UOJ53 UEN44:UEN53 TUR44:TUR53 TKV44:TKV53 TAZ44:TAZ53 SRD44:SRD53 SHH44:SHH53 RXL44:RXL53 RNP44:RNP53 RDT44:RDT53 QTX44:QTX53 QKB44:QKB53 QAF44:QAF53 PQJ44:PQJ53 PGN44:PGN53 OWR44:OWR53 OMV44:OMV53 OCZ44:OCZ53 NTD44:NTD53 NJH44:NJH53 MZL44:MZL53 MPP44:MPP53 MFT44:MFT53 LVX44:LVX53 LMB44:LMB53 LCF44:LCF53 KSJ44:KSJ53 KIN44:KIN53 JYR44:JYR53 JOV44:JOV53 JEZ44:JEZ53 IVD44:IVD53 ILH44:ILH53 IBL44:IBL53 HRP44:HRP53 HHT44:HHT53 GXX44:GXX53 GOB44:GOB53 GEF44:GEF53 FUJ44:FUJ53 FKN44:FKN53 FAR44:FAR53 EQV44:EQV53 EGZ44:EGZ53 DXD44:DXD53 DNH44:DNH53 DDL44:DDL53 CTP44:CTP53 CJT44:CJT53 BZX44:BZX53 BQB44:BQB53 BGF44:BGF53 AWJ44:AWJ53 AMN44:AMN53 ACR44:ACR53 SV44:SV53 IZ44:IZ53 D44:D53 WVL983069:WVL983078 WLP983069:WLP983078 WBT983069:WBT983078 VRX983069:VRX983078 VIB983069:VIB983078 UYF983069:UYF983078 UOJ983069:UOJ983078 UEN983069:UEN983078 TUR983069:TUR983078 TKV983069:TKV983078 TAZ983069:TAZ983078 SRD983069:SRD983078 SHH983069:SHH983078 RXL983069:RXL983078 RNP983069:RNP983078 RDT983069:RDT983078 QTX983069:QTX983078 QKB983069:QKB983078 QAF983069:QAF983078 PQJ983069:PQJ983078 PGN983069:PGN983078 OWR983069:OWR983078 OMV983069:OMV983078 OCZ983069:OCZ983078 NTD983069:NTD983078 NJH983069:NJH983078 MZL983069:MZL983078 MPP983069:MPP983078 MFT983069:MFT983078 LVX983069:LVX983078 LMB983069:LMB983078 LCF983069:LCF983078 KSJ983069:KSJ983078 KIN983069:KIN983078 JYR983069:JYR983078 JOV983069:JOV983078 JEZ983069:JEZ983078 IVD983069:IVD983078 ILH983069:ILH983078 IBL983069:IBL983078 HRP983069:HRP983078 HHT983069:HHT983078 GXX983069:GXX983078 GOB983069:GOB983078 GEF983069:GEF983078 FUJ983069:FUJ983078 FKN983069:FKN983078 FAR983069:FAR983078 EQV983069:EQV983078 EGZ983069:EGZ983078 DXD983069:DXD983078 DNH983069:DNH983078 DDL983069:DDL983078 CTP983069:CTP983078 CJT983069:CJT983078 BZX983069:BZX983078 BQB983069:BQB983078 BGF983069:BGF983078 AWJ983069:AWJ983078 AMN983069:AMN983078 ACR983069:ACR983078 SV983069:SV983078 IZ983069:IZ983078 D983069:D983078 WVL917533:WVL917542 WLP917533:WLP917542 WBT917533:WBT917542 VRX917533:VRX917542 VIB917533:VIB917542 UYF917533:UYF917542 UOJ917533:UOJ917542 UEN917533:UEN917542 TUR917533:TUR917542 TKV917533:TKV917542 TAZ917533:TAZ917542 SRD917533:SRD917542 SHH917533:SHH917542 RXL917533:RXL917542 RNP917533:RNP917542 RDT917533:RDT917542 QTX917533:QTX917542 QKB917533:QKB917542 QAF917533:QAF917542 PQJ917533:PQJ917542 PGN917533:PGN917542 OWR917533:OWR917542 OMV917533:OMV917542 OCZ917533:OCZ917542 NTD917533:NTD917542 NJH917533:NJH917542 MZL917533:MZL917542 MPP917533:MPP917542 MFT917533:MFT917542 LVX917533:LVX917542 LMB917533:LMB917542 LCF917533:LCF917542 KSJ917533:KSJ917542 KIN917533:KIN917542 JYR917533:JYR917542 JOV917533:JOV917542 JEZ917533:JEZ917542 IVD917533:IVD917542 ILH917533:ILH917542 IBL917533:IBL917542 HRP917533:HRP917542 HHT917533:HHT917542 GXX917533:GXX917542 GOB917533:GOB917542 GEF917533:GEF917542 FUJ917533:FUJ917542 FKN917533:FKN917542 FAR917533:FAR917542 EQV917533:EQV917542 EGZ917533:EGZ917542 DXD917533:DXD917542 DNH917533:DNH917542 DDL917533:DDL917542 CTP917533:CTP917542 CJT917533:CJT917542 BZX917533:BZX917542 BQB917533:BQB917542 BGF917533:BGF917542 AWJ917533:AWJ917542 AMN917533:AMN917542 ACR917533:ACR917542 SV917533:SV917542 IZ917533:IZ917542 D917533:D917542 WVL851997:WVL852006 WLP851997:WLP852006 WBT851997:WBT852006 VRX851997:VRX852006 VIB851997:VIB852006 UYF851997:UYF852006 UOJ851997:UOJ852006 UEN851997:UEN852006 TUR851997:TUR852006 TKV851997:TKV852006 TAZ851997:TAZ852006 SRD851997:SRD852006 SHH851997:SHH852006 RXL851997:RXL852006 RNP851997:RNP852006 RDT851997:RDT852006 QTX851997:QTX852006 QKB851997:QKB852006 QAF851997:QAF852006 PQJ851997:PQJ852006 PGN851997:PGN852006 OWR851997:OWR852006 OMV851997:OMV852006 OCZ851997:OCZ852006 NTD851997:NTD852006 NJH851997:NJH852006 MZL851997:MZL852006 MPP851997:MPP852006 MFT851997:MFT852006 LVX851997:LVX852006 LMB851997:LMB852006 LCF851997:LCF852006 KSJ851997:KSJ852006 KIN851997:KIN852006 JYR851997:JYR852006 JOV851997:JOV852006 JEZ851997:JEZ852006 IVD851997:IVD852006 ILH851997:ILH852006 IBL851997:IBL852006 HRP851997:HRP852006 HHT851997:HHT852006 GXX851997:GXX852006 GOB851997:GOB852006 GEF851997:GEF852006 FUJ851997:FUJ852006 FKN851997:FKN852006 FAR851997:FAR852006 EQV851997:EQV852006 EGZ851997:EGZ852006 DXD851997:DXD852006 DNH851997:DNH852006 DDL851997:DDL852006 CTP851997:CTP852006 CJT851997:CJT852006 BZX851997:BZX852006 BQB851997:BQB852006 BGF851997:BGF852006 AWJ851997:AWJ852006 AMN851997:AMN852006 ACR851997:ACR852006 SV851997:SV852006 IZ851997:IZ852006 D851997:D852006 WVL786461:WVL786470 WLP786461:WLP786470 WBT786461:WBT786470 VRX786461:VRX786470 VIB786461:VIB786470 UYF786461:UYF786470 UOJ786461:UOJ786470 UEN786461:UEN786470 TUR786461:TUR786470 TKV786461:TKV786470 TAZ786461:TAZ786470 SRD786461:SRD786470 SHH786461:SHH786470 RXL786461:RXL786470 RNP786461:RNP786470 RDT786461:RDT786470 QTX786461:QTX786470 QKB786461:QKB786470 QAF786461:QAF786470 PQJ786461:PQJ786470 PGN786461:PGN786470 OWR786461:OWR786470 OMV786461:OMV786470 OCZ786461:OCZ786470 NTD786461:NTD786470 NJH786461:NJH786470 MZL786461:MZL786470 MPP786461:MPP786470 MFT786461:MFT786470 LVX786461:LVX786470 LMB786461:LMB786470 LCF786461:LCF786470 KSJ786461:KSJ786470 KIN786461:KIN786470 JYR786461:JYR786470 JOV786461:JOV786470 JEZ786461:JEZ786470 IVD786461:IVD786470 ILH786461:ILH786470 IBL786461:IBL786470 HRP786461:HRP786470 HHT786461:HHT786470 GXX786461:GXX786470 GOB786461:GOB786470 GEF786461:GEF786470 FUJ786461:FUJ786470 FKN786461:FKN786470 FAR786461:FAR786470 EQV786461:EQV786470 EGZ786461:EGZ786470 DXD786461:DXD786470 DNH786461:DNH786470 DDL786461:DDL786470 CTP786461:CTP786470 CJT786461:CJT786470 BZX786461:BZX786470 BQB786461:BQB786470 BGF786461:BGF786470 AWJ786461:AWJ786470 AMN786461:AMN786470 ACR786461:ACR786470 SV786461:SV786470 IZ786461:IZ786470 D786461:D786470 WVL720925:WVL720934 WLP720925:WLP720934 WBT720925:WBT720934 VRX720925:VRX720934 VIB720925:VIB720934 UYF720925:UYF720934 UOJ720925:UOJ720934 UEN720925:UEN720934 TUR720925:TUR720934 TKV720925:TKV720934 TAZ720925:TAZ720934 SRD720925:SRD720934 SHH720925:SHH720934 RXL720925:RXL720934 RNP720925:RNP720934 RDT720925:RDT720934 QTX720925:QTX720934 QKB720925:QKB720934 QAF720925:QAF720934 PQJ720925:PQJ720934 PGN720925:PGN720934 OWR720925:OWR720934 OMV720925:OMV720934 OCZ720925:OCZ720934 NTD720925:NTD720934 NJH720925:NJH720934 MZL720925:MZL720934 MPP720925:MPP720934 MFT720925:MFT720934 LVX720925:LVX720934 LMB720925:LMB720934 LCF720925:LCF720934 KSJ720925:KSJ720934 KIN720925:KIN720934 JYR720925:JYR720934 JOV720925:JOV720934 JEZ720925:JEZ720934 IVD720925:IVD720934 ILH720925:ILH720934 IBL720925:IBL720934 HRP720925:HRP720934 HHT720925:HHT720934 GXX720925:GXX720934 GOB720925:GOB720934 GEF720925:GEF720934 FUJ720925:FUJ720934 FKN720925:FKN720934 FAR720925:FAR720934 EQV720925:EQV720934 EGZ720925:EGZ720934 DXD720925:DXD720934 DNH720925:DNH720934 DDL720925:DDL720934 CTP720925:CTP720934 CJT720925:CJT720934 BZX720925:BZX720934 BQB720925:BQB720934 BGF720925:BGF720934 AWJ720925:AWJ720934 AMN720925:AMN720934 ACR720925:ACR720934 SV720925:SV720934 IZ720925:IZ720934 D720925:D720934 WVL655389:WVL655398 WLP655389:WLP655398 WBT655389:WBT655398 VRX655389:VRX655398 VIB655389:VIB655398 UYF655389:UYF655398 UOJ655389:UOJ655398 UEN655389:UEN655398 TUR655389:TUR655398 TKV655389:TKV655398 TAZ655389:TAZ655398 SRD655389:SRD655398 SHH655389:SHH655398 RXL655389:RXL655398 RNP655389:RNP655398 RDT655389:RDT655398 QTX655389:QTX655398 QKB655389:QKB655398 QAF655389:QAF655398 PQJ655389:PQJ655398 PGN655389:PGN655398 OWR655389:OWR655398 OMV655389:OMV655398 OCZ655389:OCZ655398 NTD655389:NTD655398 NJH655389:NJH655398 MZL655389:MZL655398 MPP655389:MPP655398 MFT655389:MFT655398 LVX655389:LVX655398 LMB655389:LMB655398 LCF655389:LCF655398 KSJ655389:KSJ655398 KIN655389:KIN655398 JYR655389:JYR655398 JOV655389:JOV655398 JEZ655389:JEZ655398 IVD655389:IVD655398 ILH655389:ILH655398 IBL655389:IBL655398 HRP655389:HRP655398 HHT655389:HHT655398 GXX655389:GXX655398 GOB655389:GOB655398 GEF655389:GEF655398 FUJ655389:FUJ655398 FKN655389:FKN655398 FAR655389:FAR655398 EQV655389:EQV655398 EGZ655389:EGZ655398 DXD655389:DXD655398 DNH655389:DNH655398 DDL655389:DDL655398 CTP655389:CTP655398 CJT655389:CJT655398 BZX655389:BZX655398 BQB655389:BQB655398 BGF655389:BGF655398 AWJ655389:AWJ655398 AMN655389:AMN655398 ACR655389:ACR655398 SV655389:SV655398 IZ655389:IZ655398 D655389:D655398 WVL589853:WVL589862 WLP589853:WLP589862 WBT589853:WBT589862 VRX589853:VRX589862 VIB589853:VIB589862 UYF589853:UYF589862 UOJ589853:UOJ589862 UEN589853:UEN589862 TUR589853:TUR589862 TKV589853:TKV589862 TAZ589853:TAZ589862 SRD589853:SRD589862 SHH589853:SHH589862 RXL589853:RXL589862 RNP589853:RNP589862 RDT589853:RDT589862 QTX589853:QTX589862 QKB589853:QKB589862 QAF589853:QAF589862 PQJ589853:PQJ589862 PGN589853:PGN589862 OWR589853:OWR589862 OMV589853:OMV589862 OCZ589853:OCZ589862 NTD589853:NTD589862 NJH589853:NJH589862 MZL589853:MZL589862 MPP589853:MPP589862 MFT589853:MFT589862 LVX589853:LVX589862 LMB589853:LMB589862 LCF589853:LCF589862 KSJ589853:KSJ589862 KIN589853:KIN589862 JYR589853:JYR589862 JOV589853:JOV589862 JEZ589853:JEZ589862 IVD589853:IVD589862 ILH589853:ILH589862 IBL589853:IBL589862 HRP589853:HRP589862 HHT589853:HHT589862 GXX589853:GXX589862 GOB589853:GOB589862 GEF589853:GEF589862 FUJ589853:FUJ589862 FKN589853:FKN589862 FAR589853:FAR589862 EQV589853:EQV589862 EGZ589853:EGZ589862 DXD589853:DXD589862 DNH589853:DNH589862 DDL589853:DDL589862 CTP589853:CTP589862 CJT589853:CJT589862 BZX589853:BZX589862 BQB589853:BQB589862 BGF589853:BGF589862 AWJ589853:AWJ589862 AMN589853:AMN589862 ACR589853:ACR589862 SV589853:SV589862 IZ589853:IZ589862 D589853:D589862 WVL524317:WVL524326 WLP524317:WLP524326 WBT524317:WBT524326 VRX524317:VRX524326 VIB524317:VIB524326 UYF524317:UYF524326 UOJ524317:UOJ524326 UEN524317:UEN524326 TUR524317:TUR524326 TKV524317:TKV524326 TAZ524317:TAZ524326 SRD524317:SRD524326 SHH524317:SHH524326 RXL524317:RXL524326 RNP524317:RNP524326 RDT524317:RDT524326 QTX524317:QTX524326 QKB524317:QKB524326 QAF524317:QAF524326 PQJ524317:PQJ524326 PGN524317:PGN524326 OWR524317:OWR524326 OMV524317:OMV524326 OCZ524317:OCZ524326 NTD524317:NTD524326 NJH524317:NJH524326 MZL524317:MZL524326 MPP524317:MPP524326 MFT524317:MFT524326 LVX524317:LVX524326 LMB524317:LMB524326 LCF524317:LCF524326 KSJ524317:KSJ524326 KIN524317:KIN524326 JYR524317:JYR524326 JOV524317:JOV524326 JEZ524317:JEZ524326 IVD524317:IVD524326 ILH524317:ILH524326 IBL524317:IBL524326 HRP524317:HRP524326 HHT524317:HHT524326 GXX524317:GXX524326 GOB524317:GOB524326 GEF524317:GEF524326 FUJ524317:FUJ524326 FKN524317:FKN524326 FAR524317:FAR524326 EQV524317:EQV524326 EGZ524317:EGZ524326 DXD524317:DXD524326 DNH524317:DNH524326 DDL524317:DDL524326 CTP524317:CTP524326 CJT524317:CJT524326 BZX524317:BZX524326 BQB524317:BQB524326 BGF524317:BGF524326 AWJ524317:AWJ524326 AMN524317:AMN524326 ACR524317:ACR524326 SV524317:SV524326 IZ524317:IZ524326 D524317:D524326 WVL458781:WVL458790 WLP458781:WLP458790 WBT458781:WBT458790 VRX458781:VRX458790 VIB458781:VIB458790 UYF458781:UYF458790 UOJ458781:UOJ458790 UEN458781:UEN458790 TUR458781:TUR458790 TKV458781:TKV458790 TAZ458781:TAZ458790 SRD458781:SRD458790 SHH458781:SHH458790 RXL458781:RXL458790 RNP458781:RNP458790 RDT458781:RDT458790 QTX458781:QTX458790 QKB458781:QKB458790 QAF458781:QAF458790 PQJ458781:PQJ458790 PGN458781:PGN458790 OWR458781:OWR458790 OMV458781:OMV458790 OCZ458781:OCZ458790 NTD458781:NTD458790 NJH458781:NJH458790 MZL458781:MZL458790 MPP458781:MPP458790 MFT458781:MFT458790 LVX458781:LVX458790 LMB458781:LMB458790 LCF458781:LCF458790 KSJ458781:KSJ458790 KIN458781:KIN458790 JYR458781:JYR458790 JOV458781:JOV458790 JEZ458781:JEZ458790 IVD458781:IVD458790 ILH458781:ILH458790 IBL458781:IBL458790 HRP458781:HRP458790 HHT458781:HHT458790 GXX458781:GXX458790 GOB458781:GOB458790 GEF458781:GEF458790 FUJ458781:FUJ458790 FKN458781:FKN458790 FAR458781:FAR458790 EQV458781:EQV458790 EGZ458781:EGZ458790 DXD458781:DXD458790 DNH458781:DNH458790 DDL458781:DDL458790 CTP458781:CTP458790 CJT458781:CJT458790 BZX458781:BZX458790 BQB458781:BQB458790 BGF458781:BGF458790 AWJ458781:AWJ458790 AMN458781:AMN458790 ACR458781:ACR458790 SV458781:SV458790 IZ458781:IZ458790 D458781:D458790 WVL393245:WVL393254 WLP393245:WLP393254 WBT393245:WBT393254 VRX393245:VRX393254 VIB393245:VIB393254 UYF393245:UYF393254 UOJ393245:UOJ393254 UEN393245:UEN393254 TUR393245:TUR393254 TKV393245:TKV393254 TAZ393245:TAZ393254 SRD393245:SRD393254 SHH393245:SHH393254 RXL393245:RXL393254 RNP393245:RNP393254 RDT393245:RDT393254 QTX393245:QTX393254 QKB393245:QKB393254 QAF393245:QAF393254 PQJ393245:PQJ393254 PGN393245:PGN393254 OWR393245:OWR393254 OMV393245:OMV393254 OCZ393245:OCZ393254 NTD393245:NTD393254 NJH393245:NJH393254 MZL393245:MZL393254 MPP393245:MPP393254 MFT393245:MFT393254 LVX393245:LVX393254 LMB393245:LMB393254 LCF393245:LCF393254 KSJ393245:KSJ393254 KIN393245:KIN393254 JYR393245:JYR393254 JOV393245:JOV393254 JEZ393245:JEZ393254 IVD393245:IVD393254 ILH393245:ILH393254 IBL393245:IBL393254 HRP393245:HRP393254 HHT393245:HHT393254 GXX393245:GXX393254 GOB393245:GOB393254 GEF393245:GEF393254 FUJ393245:FUJ393254 FKN393245:FKN393254 FAR393245:FAR393254 EQV393245:EQV393254 EGZ393245:EGZ393254 DXD393245:DXD393254 DNH393245:DNH393254 DDL393245:DDL393254 CTP393245:CTP393254 CJT393245:CJT393254 BZX393245:BZX393254 BQB393245:BQB393254 BGF393245:BGF393254 AWJ393245:AWJ393254 AMN393245:AMN393254 ACR393245:ACR393254 SV393245:SV393254 IZ393245:IZ393254 D393245:D393254 WVL327709:WVL327718 WLP327709:WLP327718 WBT327709:WBT327718 VRX327709:VRX327718 VIB327709:VIB327718 UYF327709:UYF327718 UOJ327709:UOJ327718 UEN327709:UEN327718 TUR327709:TUR327718 TKV327709:TKV327718 TAZ327709:TAZ327718 SRD327709:SRD327718 SHH327709:SHH327718 RXL327709:RXL327718 RNP327709:RNP327718 RDT327709:RDT327718 QTX327709:QTX327718 QKB327709:QKB327718 QAF327709:QAF327718 PQJ327709:PQJ327718 PGN327709:PGN327718 OWR327709:OWR327718 OMV327709:OMV327718 OCZ327709:OCZ327718 NTD327709:NTD327718 NJH327709:NJH327718 MZL327709:MZL327718 MPP327709:MPP327718 MFT327709:MFT327718 LVX327709:LVX327718 LMB327709:LMB327718 LCF327709:LCF327718 KSJ327709:KSJ327718 KIN327709:KIN327718 JYR327709:JYR327718 JOV327709:JOV327718 JEZ327709:JEZ327718 IVD327709:IVD327718 ILH327709:ILH327718 IBL327709:IBL327718 HRP327709:HRP327718 HHT327709:HHT327718 GXX327709:GXX327718 GOB327709:GOB327718 GEF327709:GEF327718 FUJ327709:FUJ327718 FKN327709:FKN327718 FAR327709:FAR327718 EQV327709:EQV327718 EGZ327709:EGZ327718 DXD327709:DXD327718 DNH327709:DNH327718 DDL327709:DDL327718 CTP327709:CTP327718 CJT327709:CJT327718 BZX327709:BZX327718 BQB327709:BQB327718 BGF327709:BGF327718 AWJ327709:AWJ327718 AMN327709:AMN327718 ACR327709:ACR327718 SV327709:SV327718 IZ327709:IZ327718 D327709:D327718 WVL262173:WVL262182 WLP262173:WLP262182 WBT262173:WBT262182 VRX262173:VRX262182 VIB262173:VIB262182 UYF262173:UYF262182 UOJ262173:UOJ262182 UEN262173:UEN262182 TUR262173:TUR262182 TKV262173:TKV262182 TAZ262173:TAZ262182 SRD262173:SRD262182 SHH262173:SHH262182 RXL262173:RXL262182 RNP262173:RNP262182 RDT262173:RDT262182 QTX262173:QTX262182 QKB262173:QKB262182 QAF262173:QAF262182 PQJ262173:PQJ262182 PGN262173:PGN262182 OWR262173:OWR262182 OMV262173:OMV262182 OCZ262173:OCZ262182 NTD262173:NTD262182 NJH262173:NJH262182 MZL262173:MZL262182 MPP262173:MPP262182 MFT262173:MFT262182 LVX262173:LVX262182 LMB262173:LMB262182 LCF262173:LCF262182 KSJ262173:KSJ262182 KIN262173:KIN262182 JYR262173:JYR262182 JOV262173:JOV262182 JEZ262173:JEZ262182 IVD262173:IVD262182 ILH262173:ILH262182 IBL262173:IBL262182 HRP262173:HRP262182 HHT262173:HHT262182 GXX262173:GXX262182 GOB262173:GOB262182 GEF262173:GEF262182 FUJ262173:FUJ262182 FKN262173:FKN262182 FAR262173:FAR262182 EQV262173:EQV262182 EGZ262173:EGZ262182 DXD262173:DXD262182 DNH262173:DNH262182 DDL262173:DDL262182 CTP262173:CTP262182 CJT262173:CJT262182 BZX262173:BZX262182 BQB262173:BQB262182 BGF262173:BGF262182 AWJ262173:AWJ262182 AMN262173:AMN262182 ACR262173:ACR262182 SV262173:SV262182 IZ262173:IZ262182 D262173:D262182 WVL196637:WVL196646 WLP196637:WLP196646 WBT196637:WBT196646 VRX196637:VRX196646 VIB196637:VIB196646 UYF196637:UYF196646 UOJ196637:UOJ196646 UEN196637:UEN196646 TUR196637:TUR196646 TKV196637:TKV196646 TAZ196637:TAZ196646 SRD196637:SRD196646 SHH196637:SHH196646 RXL196637:RXL196646 RNP196637:RNP196646 RDT196637:RDT196646 QTX196637:QTX196646 QKB196637:QKB196646 QAF196637:QAF196646 PQJ196637:PQJ196646 PGN196637:PGN196646 OWR196637:OWR196646 OMV196637:OMV196646 OCZ196637:OCZ196646 NTD196637:NTD196646 NJH196637:NJH196646 MZL196637:MZL196646 MPP196637:MPP196646 MFT196637:MFT196646 LVX196637:LVX196646 LMB196637:LMB196646 LCF196637:LCF196646 KSJ196637:KSJ196646 KIN196637:KIN196646 JYR196637:JYR196646 JOV196637:JOV196646 JEZ196637:JEZ196646 IVD196637:IVD196646 ILH196637:ILH196646 IBL196637:IBL196646 HRP196637:HRP196646 HHT196637:HHT196646 GXX196637:GXX196646 GOB196637:GOB196646 GEF196637:GEF196646 FUJ196637:FUJ196646 FKN196637:FKN196646 FAR196637:FAR196646 EQV196637:EQV196646 EGZ196637:EGZ196646 DXD196637:DXD196646 DNH196637:DNH196646 DDL196637:DDL196646 CTP196637:CTP196646 CJT196637:CJT196646 BZX196637:BZX196646 BQB196637:BQB196646 BGF196637:BGF196646 AWJ196637:AWJ196646 AMN196637:AMN196646 ACR196637:ACR196646 SV196637:SV196646 IZ196637:IZ196646 D196637:D196646 WVL131101:WVL131110 WLP131101:WLP131110 WBT131101:WBT131110 VRX131101:VRX131110 VIB131101:VIB131110 UYF131101:UYF131110 UOJ131101:UOJ131110 UEN131101:UEN131110 TUR131101:TUR131110 TKV131101:TKV131110 TAZ131101:TAZ131110 SRD131101:SRD131110 SHH131101:SHH131110 RXL131101:RXL131110 RNP131101:RNP131110 RDT131101:RDT131110 QTX131101:QTX131110 QKB131101:QKB131110 QAF131101:QAF131110 PQJ131101:PQJ131110 PGN131101:PGN131110 OWR131101:OWR131110 OMV131101:OMV131110 OCZ131101:OCZ131110 NTD131101:NTD131110 NJH131101:NJH131110 MZL131101:MZL131110 MPP131101:MPP131110 MFT131101:MFT131110 LVX131101:LVX131110 LMB131101:LMB131110 LCF131101:LCF131110 KSJ131101:KSJ131110 KIN131101:KIN131110 JYR131101:JYR131110 JOV131101:JOV131110 JEZ131101:JEZ131110 IVD131101:IVD131110 ILH131101:ILH131110 IBL131101:IBL131110 HRP131101:HRP131110 HHT131101:HHT131110 GXX131101:GXX131110 GOB131101:GOB131110 GEF131101:GEF131110 FUJ131101:FUJ131110 FKN131101:FKN131110 FAR131101:FAR131110 EQV131101:EQV131110 EGZ131101:EGZ131110 DXD131101:DXD131110 DNH131101:DNH131110 DDL131101:DDL131110 CTP131101:CTP131110 CJT131101:CJT131110 BZX131101:BZX131110 BQB131101:BQB131110 BGF131101:BGF131110 AWJ131101:AWJ131110 AMN131101:AMN131110 ACR131101:ACR131110 SV131101:SV131110 IZ131101:IZ131110 D131101:D131110 WVL65565:WVL65574 WLP65565:WLP65574 WBT65565:WBT65574 VRX65565:VRX65574 VIB65565:VIB65574 UYF65565:UYF65574 UOJ65565:UOJ65574 UEN65565:UEN65574 TUR65565:TUR65574 TKV65565:TKV65574 TAZ65565:TAZ65574 SRD65565:SRD65574 SHH65565:SHH65574 RXL65565:RXL65574 RNP65565:RNP65574 RDT65565:RDT65574 QTX65565:QTX65574 QKB65565:QKB65574 QAF65565:QAF65574 PQJ65565:PQJ65574 PGN65565:PGN65574 OWR65565:OWR65574 OMV65565:OMV65574 OCZ65565:OCZ65574 NTD65565:NTD65574 NJH65565:NJH65574 MZL65565:MZL65574 MPP65565:MPP65574 MFT65565:MFT65574 LVX65565:LVX65574 LMB65565:LMB65574 LCF65565:LCF65574 KSJ65565:KSJ65574 KIN65565:KIN65574 JYR65565:JYR65574 JOV65565:JOV65574 JEZ65565:JEZ65574 IVD65565:IVD65574 ILH65565:ILH65574 IBL65565:IBL65574 HRP65565:HRP65574 HHT65565:HHT65574 GXX65565:GXX65574 GOB65565:GOB65574 GEF65565:GEF65574 FUJ65565:FUJ65574 FKN65565:FKN65574 FAR65565:FAR65574 EQV65565:EQV65574 EGZ65565:EGZ65574 DXD65565:DXD65574 DNH65565:DNH65574 DDL65565:DDL65574 CTP65565:CTP65574 CJT65565:CJT65574 BZX65565:BZX65574 BQB65565:BQB65574 BGF65565:BGF65574 AWJ65565:AWJ65574 AMN65565:AMN65574 ACR65565:ACR65574 SV65565:SV65574 IZ65565:IZ65574 D65565:D65574 WVL29:WVL38 WLP29:WLP38 WBT29:WBT38 VRX29:VRX38 VIB29:VIB38 UYF29:UYF38 UOJ29:UOJ38 UEN29:UEN38 TUR29:TUR38 TKV29:TKV38 TAZ29:TAZ38 SRD29:SRD38 SHH29:SHH38 RXL29:RXL38 RNP29:RNP38 RDT29:RDT38 QTX29:QTX38 QKB29:QKB38 QAF29:QAF38 PQJ29:PQJ38 PGN29:PGN38 OWR29:OWR38 OMV29:OMV38 OCZ29:OCZ38 NTD29:NTD38 NJH29:NJH38 MZL29:MZL38 MPP29:MPP38 MFT29:MFT38 LVX29:LVX38 LMB29:LMB38 LCF29:LCF38 KSJ29:KSJ38 KIN29:KIN38 JYR29:JYR38 JOV29:JOV38 JEZ29:JEZ38 IVD29:IVD38 ILH29:ILH38 IBL29:IBL38 HRP29:HRP38 HHT29:HHT38 GXX29:GXX38 GOB29:GOB38 GEF29:GEF38 FUJ29:FUJ38 FKN29:FKN38 FAR29:FAR38 EQV29:EQV38 EGZ29:EGZ38 DXD29:DXD38 DNH29:DNH38 DDL29:DDL38 CTP29:CTP38 CJT29:CJT38 BZX29:BZX38 BQB29:BQB38 BGF29:BGF38 AWJ29:AWJ38 AMN29:AMN38 ACR29:ACR38 SV29:SV38 IZ29:IZ38 D29:D38 WVL983124:WVL983128 WLP983124:WLP983128 WBT983124:WBT983128 VRX983124:VRX983128 VIB983124:VIB983128 UYF983124:UYF983128 UOJ983124:UOJ983128 UEN983124:UEN983128 TUR983124:TUR983128 TKV983124:TKV983128 TAZ983124:TAZ983128 SRD983124:SRD983128 SHH983124:SHH983128 RXL983124:RXL983128 RNP983124:RNP983128 RDT983124:RDT983128 QTX983124:QTX983128 QKB983124:QKB983128 QAF983124:QAF983128 PQJ983124:PQJ983128 PGN983124:PGN983128 OWR983124:OWR983128 OMV983124:OMV983128 OCZ983124:OCZ983128 NTD983124:NTD983128 NJH983124:NJH983128 MZL983124:MZL983128 MPP983124:MPP983128 MFT983124:MFT983128 LVX983124:LVX983128 LMB983124:LMB983128 LCF983124:LCF983128 KSJ983124:KSJ983128 KIN983124:KIN983128 JYR983124:JYR983128 JOV983124:JOV983128 JEZ983124:JEZ983128 IVD983124:IVD983128 ILH983124:ILH983128 IBL983124:IBL983128 HRP983124:HRP983128 HHT983124:HHT983128 GXX983124:GXX983128 GOB983124:GOB983128 GEF983124:GEF983128 FUJ983124:FUJ983128 FKN983124:FKN983128 FAR983124:FAR983128 EQV983124:EQV983128 EGZ983124:EGZ983128 DXD983124:DXD983128 DNH983124:DNH983128 DDL983124:DDL983128 CTP983124:CTP983128 CJT983124:CJT983128 BZX983124:BZX983128 BQB983124:BQB983128 BGF983124:BGF983128 AWJ983124:AWJ983128 AMN983124:AMN983128 ACR983124:ACR983128 SV983124:SV983128 IZ983124:IZ983128 D983124:D983128 WVL917588:WVL917592 WLP917588:WLP917592 WBT917588:WBT917592 VRX917588:VRX917592 VIB917588:VIB917592 UYF917588:UYF917592 UOJ917588:UOJ917592 UEN917588:UEN917592 TUR917588:TUR917592 TKV917588:TKV917592 TAZ917588:TAZ917592 SRD917588:SRD917592 SHH917588:SHH917592 RXL917588:RXL917592 RNP917588:RNP917592 RDT917588:RDT917592 QTX917588:QTX917592 QKB917588:QKB917592 QAF917588:QAF917592 PQJ917588:PQJ917592 PGN917588:PGN917592 OWR917588:OWR917592 OMV917588:OMV917592 OCZ917588:OCZ917592 NTD917588:NTD917592 NJH917588:NJH917592 MZL917588:MZL917592 MPP917588:MPP917592 MFT917588:MFT917592 LVX917588:LVX917592 LMB917588:LMB917592 LCF917588:LCF917592 KSJ917588:KSJ917592 KIN917588:KIN917592 JYR917588:JYR917592 JOV917588:JOV917592 JEZ917588:JEZ917592 IVD917588:IVD917592 ILH917588:ILH917592 IBL917588:IBL917592 HRP917588:HRP917592 HHT917588:HHT917592 GXX917588:GXX917592 GOB917588:GOB917592 GEF917588:GEF917592 FUJ917588:FUJ917592 FKN917588:FKN917592 FAR917588:FAR917592 EQV917588:EQV917592 EGZ917588:EGZ917592 DXD917588:DXD917592 DNH917588:DNH917592 DDL917588:DDL917592 CTP917588:CTP917592 CJT917588:CJT917592 BZX917588:BZX917592 BQB917588:BQB917592 BGF917588:BGF917592 AWJ917588:AWJ917592 AMN917588:AMN917592 ACR917588:ACR917592 SV917588:SV917592 IZ917588:IZ917592 D917588:D917592 WVL852052:WVL852056 WLP852052:WLP852056 WBT852052:WBT852056 VRX852052:VRX852056 VIB852052:VIB852056 UYF852052:UYF852056 UOJ852052:UOJ852056 UEN852052:UEN852056 TUR852052:TUR852056 TKV852052:TKV852056 TAZ852052:TAZ852056 SRD852052:SRD852056 SHH852052:SHH852056 RXL852052:RXL852056 RNP852052:RNP852056 RDT852052:RDT852056 QTX852052:QTX852056 QKB852052:QKB852056 QAF852052:QAF852056 PQJ852052:PQJ852056 PGN852052:PGN852056 OWR852052:OWR852056 OMV852052:OMV852056 OCZ852052:OCZ852056 NTD852052:NTD852056 NJH852052:NJH852056 MZL852052:MZL852056 MPP852052:MPP852056 MFT852052:MFT852056 LVX852052:LVX852056 LMB852052:LMB852056 LCF852052:LCF852056 KSJ852052:KSJ852056 KIN852052:KIN852056 JYR852052:JYR852056 JOV852052:JOV852056 JEZ852052:JEZ852056 IVD852052:IVD852056 ILH852052:ILH852056 IBL852052:IBL852056 HRP852052:HRP852056 HHT852052:HHT852056 GXX852052:GXX852056 GOB852052:GOB852056 GEF852052:GEF852056 FUJ852052:FUJ852056 FKN852052:FKN852056 FAR852052:FAR852056 EQV852052:EQV852056 EGZ852052:EGZ852056 DXD852052:DXD852056 DNH852052:DNH852056 DDL852052:DDL852056 CTP852052:CTP852056 CJT852052:CJT852056 BZX852052:BZX852056 BQB852052:BQB852056 BGF852052:BGF852056 AWJ852052:AWJ852056 AMN852052:AMN852056 ACR852052:ACR852056 SV852052:SV852056 IZ852052:IZ852056 D852052:D852056 WVL786516:WVL786520 WLP786516:WLP786520 WBT786516:WBT786520 VRX786516:VRX786520 VIB786516:VIB786520 UYF786516:UYF786520 UOJ786516:UOJ786520 UEN786516:UEN786520 TUR786516:TUR786520 TKV786516:TKV786520 TAZ786516:TAZ786520 SRD786516:SRD786520 SHH786516:SHH786520 RXL786516:RXL786520 RNP786516:RNP786520 RDT786516:RDT786520 QTX786516:QTX786520 QKB786516:QKB786520 QAF786516:QAF786520 PQJ786516:PQJ786520 PGN786516:PGN786520 OWR786516:OWR786520 OMV786516:OMV786520 OCZ786516:OCZ786520 NTD786516:NTD786520 NJH786516:NJH786520 MZL786516:MZL786520 MPP786516:MPP786520 MFT786516:MFT786520 LVX786516:LVX786520 LMB786516:LMB786520 LCF786516:LCF786520 KSJ786516:KSJ786520 KIN786516:KIN786520 JYR786516:JYR786520 JOV786516:JOV786520 JEZ786516:JEZ786520 IVD786516:IVD786520 ILH786516:ILH786520 IBL786516:IBL786520 HRP786516:HRP786520 HHT786516:HHT786520 GXX786516:GXX786520 GOB786516:GOB786520 GEF786516:GEF786520 FUJ786516:FUJ786520 FKN786516:FKN786520 FAR786516:FAR786520 EQV786516:EQV786520 EGZ786516:EGZ786520 DXD786516:DXD786520 DNH786516:DNH786520 DDL786516:DDL786520 CTP786516:CTP786520 CJT786516:CJT786520 BZX786516:BZX786520 BQB786516:BQB786520 BGF786516:BGF786520 AWJ786516:AWJ786520 AMN786516:AMN786520 ACR786516:ACR786520 SV786516:SV786520 IZ786516:IZ786520 D786516:D786520 WVL720980:WVL720984 WLP720980:WLP720984 WBT720980:WBT720984 VRX720980:VRX720984 VIB720980:VIB720984 UYF720980:UYF720984 UOJ720980:UOJ720984 UEN720980:UEN720984 TUR720980:TUR720984 TKV720980:TKV720984 TAZ720980:TAZ720984 SRD720980:SRD720984 SHH720980:SHH720984 RXL720980:RXL720984 RNP720980:RNP720984 RDT720980:RDT720984 QTX720980:QTX720984 QKB720980:QKB720984 QAF720980:QAF720984 PQJ720980:PQJ720984 PGN720980:PGN720984 OWR720980:OWR720984 OMV720980:OMV720984 OCZ720980:OCZ720984 NTD720980:NTD720984 NJH720980:NJH720984 MZL720980:MZL720984 MPP720980:MPP720984 MFT720980:MFT720984 LVX720980:LVX720984 LMB720980:LMB720984 LCF720980:LCF720984 KSJ720980:KSJ720984 KIN720980:KIN720984 JYR720980:JYR720984 JOV720980:JOV720984 JEZ720980:JEZ720984 IVD720980:IVD720984 ILH720980:ILH720984 IBL720980:IBL720984 HRP720980:HRP720984 HHT720980:HHT720984 GXX720980:GXX720984 GOB720980:GOB720984 GEF720980:GEF720984 FUJ720980:FUJ720984 FKN720980:FKN720984 FAR720980:FAR720984 EQV720980:EQV720984 EGZ720980:EGZ720984 DXD720980:DXD720984 DNH720980:DNH720984 DDL720980:DDL720984 CTP720980:CTP720984 CJT720980:CJT720984 BZX720980:BZX720984 BQB720980:BQB720984 BGF720980:BGF720984 AWJ720980:AWJ720984 AMN720980:AMN720984 ACR720980:ACR720984 SV720980:SV720984 IZ720980:IZ720984 D720980:D720984 WVL655444:WVL655448 WLP655444:WLP655448 WBT655444:WBT655448 VRX655444:VRX655448 VIB655444:VIB655448 UYF655444:UYF655448 UOJ655444:UOJ655448 UEN655444:UEN655448 TUR655444:TUR655448 TKV655444:TKV655448 TAZ655444:TAZ655448 SRD655444:SRD655448 SHH655444:SHH655448 RXL655444:RXL655448 RNP655444:RNP655448 RDT655444:RDT655448 QTX655444:QTX655448 QKB655444:QKB655448 QAF655444:QAF655448 PQJ655444:PQJ655448 PGN655444:PGN655448 OWR655444:OWR655448 OMV655444:OMV655448 OCZ655444:OCZ655448 NTD655444:NTD655448 NJH655444:NJH655448 MZL655444:MZL655448 MPP655444:MPP655448 MFT655444:MFT655448 LVX655444:LVX655448 LMB655444:LMB655448 LCF655444:LCF655448 KSJ655444:KSJ655448 KIN655444:KIN655448 JYR655444:JYR655448 JOV655444:JOV655448 JEZ655444:JEZ655448 IVD655444:IVD655448 ILH655444:ILH655448 IBL655444:IBL655448 HRP655444:HRP655448 HHT655444:HHT655448 GXX655444:GXX655448 GOB655444:GOB655448 GEF655444:GEF655448 FUJ655444:FUJ655448 FKN655444:FKN655448 FAR655444:FAR655448 EQV655444:EQV655448 EGZ655444:EGZ655448 DXD655444:DXD655448 DNH655444:DNH655448 DDL655444:DDL655448 CTP655444:CTP655448 CJT655444:CJT655448 BZX655444:BZX655448 BQB655444:BQB655448 BGF655444:BGF655448 AWJ655444:AWJ655448 AMN655444:AMN655448 ACR655444:ACR655448 SV655444:SV655448 IZ655444:IZ655448 D655444:D655448 WVL589908:WVL589912 WLP589908:WLP589912 WBT589908:WBT589912 VRX589908:VRX589912 VIB589908:VIB589912 UYF589908:UYF589912 UOJ589908:UOJ589912 UEN589908:UEN589912 TUR589908:TUR589912 TKV589908:TKV589912 TAZ589908:TAZ589912 SRD589908:SRD589912 SHH589908:SHH589912 RXL589908:RXL589912 RNP589908:RNP589912 RDT589908:RDT589912 QTX589908:QTX589912 QKB589908:QKB589912 QAF589908:QAF589912 PQJ589908:PQJ589912 PGN589908:PGN589912 OWR589908:OWR589912 OMV589908:OMV589912 OCZ589908:OCZ589912 NTD589908:NTD589912 NJH589908:NJH589912 MZL589908:MZL589912 MPP589908:MPP589912 MFT589908:MFT589912 LVX589908:LVX589912 LMB589908:LMB589912 LCF589908:LCF589912 KSJ589908:KSJ589912 KIN589908:KIN589912 JYR589908:JYR589912 JOV589908:JOV589912 JEZ589908:JEZ589912 IVD589908:IVD589912 ILH589908:ILH589912 IBL589908:IBL589912 HRP589908:HRP589912 HHT589908:HHT589912 GXX589908:GXX589912 GOB589908:GOB589912 GEF589908:GEF589912 FUJ589908:FUJ589912 FKN589908:FKN589912 FAR589908:FAR589912 EQV589908:EQV589912 EGZ589908:EGZ589912 DXD589908:DXD589912 DNH589908:DNH589912 DDL589908:DDL589912 CTP589908:CTP589912 CJT589908:CJT589912 BZX589908:BZX589912 BQB589908:BQB589912 BGF589908:BGF589912 AWJ589908:AWJ589912 AMN589908:AMN589912 ACR589908:ACR589912 SV589908:SV589912 IZ589908:IZ589912 D589908:D589912 WVL524372:WVL524376 WLP524372:WLP524376 WBT524372:WBT524376 VRX524372:VRX524376 VIB524372:VIB524376 UYF524372:UYF524376 UOJ524372:UOJ524376 UEN524372:UEN524376 TUR524372:TUR524376 TKV524372:TKV524376 TAZ524372:TAZ524376 SRD524372:SRD524376 SHH524372:SHH524376 RXL524372:RXL524376 RNP524372:RNP524376 RDT524372:RDT524376 QTX524372:QTX524376 QKB524372:QKB524376 QAF524372:QAF524376 PQJ524372:PQJ524376 PGN524372:PGN524376 OWR524372:OWR524376 OMV524372:OMV524376 OCZ524372:OCZ524376 NTD524372:NTD524376 NJH524372:NJH524376 MZL524372:MZL524376 MPP524372:MPP524376 MFT524372:MFT524376 LVX524372:LVX524376 LMB524372:LMB524376 LCF524372:LCF524376 KSJ524372:KSJ524376 KIN524372:KIN524376 JYR524372:JYR524376 JOV524372:JOV524376 JEZ524372:JEZ524376 IVD524372:IVD524376 ILH524372:ILH524376 IBL524372:IBL524376 HRP524372:HRP524376 HHT524372:HHT524376 GXX524372:GXX524376 GOB524372:GOB524376 GEF524372:GEF524376 FUJ524372:FUJ524376 FKN524372:FKN524376 FAR524372:FAR524376 EQV524372:EQV524376 EGZ524372:EGZ524376 DXD524372:DXD524376 DNH524372:DNH524376 DDL524372:DDL524376 CTP524372:CTP524376 CJT524372:CJT524376 BZX524372:BZX524376 BQB524372:BQB524376 BGF524372:BGF524376 AWJ524372:AWJ524376 AMN524372:AMN524376 ACR524372:ACR524376 SV524372:SV524376 IZ524372:IZ524376 D524372:D524376 WVL458836:WVL458840 WLP458836:WLP458840 WBT458836:WBT458840 VRX458836:VRX458840 VIB458836:VIB458840 UYF458836:UYF458840 UOJ458836:UOJ458840 UEN458836:UEN458840 TUR458836:TUR458840 TKV458836:TKV458840 TAZ458836:TAZ458840 SRD458836:SRD458840 SHH458836:SHH458840 RXL458836:RXL458840 RNP458836:RNP458840 RDT458836:RDT458840 QTX458836:QTX458840 QKB458836:QKB458840 QAF458836:QAF458840 PQJ458836:PQJ458840 PGN458836:PGN458840 OWR458836:OWR458840 OMV458836:OMV458840 OCZ458836:OCZ458840 NTD458836:NTD458840 NJH458836:NJH458840 MZL458836:MZL458840 MPP458836:MPP458840 MFT458836:MFT458840 LVX458836:LVX458840 LMB458836:LMB458840 LCF458836:LCF458840 KSJ458836:KSJ458840 KIN458836:KIN458840 JYR458836:JYR458840 JOV458836:JOV458840 JEZ458836:JEZ458840 IVD458836:IVD458840 ILH458836:ILH458840 IBL458836:IBL458840 HRP458836:HRP458840 HHT458836:HHT458840 GXX458836:GXX458840 GOB458836:GOB458840 GEF458836:GEF458840 FUJ458836:FUJ458840 FKN458836:FKN458840 FAR458836:FAR458840 EQV458836:EQV458840 EGZ458836:EGZ458840 DXD458836:DXD458840 DNH458836:DNH458840 DDL458836:DDL458840 CTP458836:CTP458840 CJT458836:CJT458840 BZX458836:BZX458840 BQB458836:BQB458840 BGF458836:BGF458840 AWJ458836:AWJ458840 AMN458836:AMN458840 ACR458836:ACR458840 SV458836:SV458840 IZ458836:IZ458840 D458836:D458840 WVL393300:WVL393304 WLP393300:WLP393304 WBT393300:WBT393304 VRX393300:VRX393304 VIB393300:VIB393304 UYF393300:UYF393304 UOJ393300:UOJ393304 UEN393300:UEN393304 TUR393300:TUR393304 TKV393300:TKV393304 TAZ393300:TAZ393304 SRD393300:SRD393304 SHH393300:SHH393304 RXL393300:RXL393304 RNP393300:RNP393304 RDT393300:RDT393304 QTX393300:QTX393304 QKB393300:QKB393304 QAF393300:QAF393304 PQJ393300:PQJ393304 PGN393300:PGN393304 OWR393300:OWR393304 OMV393300:OMV393304 OCZ393300:OCZ393304 NTD393300:NTD393304 NJH393300:NJH393304 MZL393300:MZL393304 MPP393300:MPP393304 MFT393300:MFT393304 LVX393300:LVX393304 LMB393300:LMB393304 LCF393300:LCF393304 KSJ393300:KSJ393304 KIN393300:KIN393304 JYR393300:JYR393304 JOV393300:JOV393304 JEZ393300:JEZ393304 IVD393300:IVD393304 ILH393300:ILH393304 IBL393300:IBL393304 HRP393300:HRP393304 HHT393300:HHT393304 GXX393300:GXX393304 GOB393300:GOB393304 GEF393300:GEF393304 FUJ393300:FUJ393304 FKN393300:FKN393304 FAR393300:FAR393304 EQV393300:EQV393304 EGZ393300:EGZ393304 DXD393300:DXD393304 DNH393300:DNH393304 DDL393300:DDL393304 CTP393300:CTP393304 CJT393300:CJT393304 BZX393300:BZX393304 BQB393300:BQB393304 BGF393300:BGF393304 AWJ393300:AWJ393304 AMN393300:AMN393304 ACR393300:ACR393304 SV393300:SV393304 IZ393300:IZ393304 D393300:D393304 WVL327764:WVL327768 WLP327764:WLP327768 WBT327764:WBT327768 VRX327764:VRX327768 VIB327764:VIB327768 UYF327764:UYF327768 UOJ327764:UOJ327768 UEN327764:UEN327768 TUR327764:TUR327768 TKV327764:TKV327768 TAZ327764:TAZ327768 SRD327764:SRD327768 SHH327764:SHH327768 RXL327764:RXL327768 RNP327764:RNP327768 RDT327764:RDT327768 QTX327764:QTX327768 QKB327764:QKB327768 QAF327764:QAF327768 PQJ327764:PQJ327768 PGN327764:PGN327768 OWR327764:OWR327768 OMV327764:OMV327768 OCZ327764:OCZ327768 NTD327764:NTD327768 NJH327764:NJH327768 MZL327764:MZL327768 MPP327764:MPP327768 MFT327764:MFT327768 LVX327764:LVX327768 LMB327764:LMB327768 LCF327764:LCF327768 KSJ327764:KSJ327768 KIN327764:KIN327768 JYR327764:JYR327768 JOV327764:JOV327768 JEZ327764:JEZ327768 IVD327764:IVD327768 ILH327764:ILH327768 IBL327764:IBL327768 HRP327764:HRP327768 HHT327764:HHT327768 GXX327764:GXX327768 GOB327764:GOB327768 GEF327764:GEF327768 FUJ327764:FUJ327768 FKN327764:FKN327768 FAR327764:FAR327768 EQV327764:EQV327768 EGZ327764:EGZ327768 DXD327764:DXD327768 DNH327764:DNH327768 DDL327764:DDL327768 CTP327764:CTP327768 CJT327764:CJT327768 BZX327764:BZX327768 BQB327764:BQB327768 BGF327764:BGF327768 AWJ327764:AWJ327768 AMN327764:AMN327768 ACR327764:ACR327768 SV327764:SV327768 IZ327764:IZ327768 D327764:D327768 WVL262228:WVL262232 WLP262228:WLP262232 WBT262228:WBT262232 VRX262228:VRX262232 VIB262228:VIB262232 UYF262228:UYF262232 UOJ262228:UOJ262232 UEN262228:UEN262232 TUR262228:TUR262232 TKV262228:TKV262232 TAZ262228:TAZ262232 SRD262228:SRD262232 SHH262228:SHH262232 RXL262228:RXL262232 RNP262228:RNP262232 RDT262228:RDT262232 QTX262228:QTX262232 QKB262228:QKB262232 QAF262228:QAF262232 PQJ262228:PQJ262232 PGN262228:PGN262232 OWR262228:OWR262232 OMV262228:OMV262232 OCZ262228:OCZ262232 NTD262228:NTD262232 NJH262228:NJH262232 MZL262228:MZL262232 MPP262228:MPP262232 MFT262228:MFT262232 LVX262228:LVX262232 LMB262228:LMB262232 LCF262228:LCF262232 KSJ262228:KSJ262232 KIN262228:KIN262232 JYR262228:JYR262232 JOV262228:JOV262232 JEZ262228:JEZ262232 IVD262228:IVD262232 ILH262228:ILH262232 IBL262228:IBL262232 HRP262228:HRP262232 HHT262228:HHT262232 GXX262228:GXX262232 GOB262228:GOB262232 GEF262228:GEF262232 FUJ262228:FUJ262232 FKN262228:FKN262232 FAR262228:FAR262232 EQV262228:EQV262232 EGZ262228:EGZ262232 DXD262228:DXD262232 DNH262228:DNH262232 DDL262228:DDL262232 CTP262228:CTP262232 CJT262228:CJT262232 BZX262228:BZX262232 BQB262228:BQB262232 BGF262228:BGF262232 AWJ262228:AWJ262232 AMN262228:AMN262232 ACR262228:ACR262232 SV262228:SV262232 IZ262228:IZ262232 D262228:D262232 WVL196692:WVL196696 WLP196692:WLP196696 WBT196692:WBT196696 VRX196692:VRX196696 VIB196692:VIB196696 UYF196692:UYF196696 UOJ196692:UOJ196696 UEN196692:UEN196696 TUR196692:TUR196696 TKV196692:TKV196696 TAZ196692:TAZ196696 SRD196692:SRD196696 SHH196692:SHH196696 RXL196692:RXL196696 RNP196692:RNP196696 RDT196692:RDT196696 QTX196692:QTX196696 QKB196692:QKB196696 QAF196692:QAF196696 PQJ196692:PQJ196696 PGN196692:PGN196696 OWR196692:OWR196696 OMV196692:OMV196696 OCZ196692:OCZ196696 NTD196692:NTD196696 NJH196692:NJH196696 MZL196692:MZL196696 MPP196692:MPP196696 MFT196692:MFT196696 LVX196692:LVX196696 LMB196692:LMB196696 LCF196692:LCF196696 KSJ196692:KSJ196696 KIN196692:KIN196696 JYR196692:JYR196696 JOV196692:JOV196696 JEZ196692:JEZ196696 IVD196692:IVD196696 ILH196692:ILH196696 IBL196692:IBL196696 HRP196692:HRP196696 HHT196692:HHT196696 GXX196692:GXX196696 GOB196692:GOB196696 GEF196692:GEF196696 FUJ196692:FUJ196696 FKN196692:FKN196696 FAR196692:FAR196696 EQV196692:EQV196696 EGZ196692:EGZ196696 DXD196692:DXD196696 DNH196692:DNH196696 DDL196692:DDL196696 CTP196692:CTP196696 CJT196692:CJT196696 BZX196692:BZX196696 BQB196692:BQB196696 BGF196692:BGF196696 AWJ196692:AWJ196696 AMN196692:AMN196696 ACR196692:ACR196696 SV196692:SV196696 IZ196692:IZ196696 D196692:D196696 WVL131156:WVL131160 WLP131156:WLP131160 WBT131156:WBT131160 VRX131156:VRX131160 VIB131156:VIB131160 UYF131156:UYF131160 UOJ131156:UOJ131160 UEN131156:UEN131160 TUR131156:TUR131160 TKV131156:TKV131160 TAZ131156:TAZ131160 SRD131156:SRD131160 SHH131156:SHH131160 RXL131156:RXL131160 RNP131156:RNP131160 RDT131156:RDT131160 QTX131156:QTX131160 QKB131156:QKB131160 QAF131156:QAF131160 PQJ131156:PQJ131160 PGN131156:PGN131160 OWR131156:OWR131160 OMV131156:OMV131160 OCZ131156:OCZ131160 NTD131156:NTD131160 NJH131156:NJH131160 MZL131156:MZL131160 MPP131156:MPP131160 MFT131156:MFT131160 LVX131156:LVX131160 LMB131156:LMB131160 LCF131156:LCF131160 KSJ131156:KSJ131160 KIN131156:KIN131160 JYR131156:JYR131160 JOV131156:JOV131160 JEZ131156:JEZ131160 IVD131156:IVD131160 ILH131156:ILH131160 IBL131156:IBL131160 HRP131156:HRP131160 HHT131156:HHT131160 GXX131156:GXX131160 GOB131156:GOB131160 GEF131156:GEF131160 FUJ131156:FUJ131160 FKN131156:FKN131160 FAR131156:FAR131160 EQV131156:EQV131160 EGZ131156:EGZ131160 DXD131156:DXD131160 DNH131156:DNH131160 DDL131156:DDL131160 CTP131156:CTP131160 CJT131156:CJT131160 BZX131156:BZX131160 BQB131156:BQB131160 BGF131156:BGF131160 AWJ131156:AWJ131160 AMN131156:AMN131160 ACR131156:ACR131160 SV131156:SV131160 IZ131156:IZ131160 D131156:D131160 WVL65620:WVL65624 WLP65620:WLP65624 WBT65620:WBT65624 VRX65620:VRX65624 VIB65620:VIB65624 UYF65620:UYF65624 UOJ65620:UOJ65624 UEN65620:UEN65624 TUR65620:TUR65624 TKV65620:TKV65624 TAZ65620:TAZ65624 SRD65620:SRD65624 SHH65620:SHH65624 RXL65620:RXL65624 RNP65620:RNP65624 RDT65620:RDT65624 QTX65620:QTX65624 QKB65620:QKB65624 QAF65620:QAF65624 PQJ65620:PQJ65624 PGN65620:PGN65624 OWR65620:OWR65624 OMV65620:OMV65624 OCZ65620:OCZ65624 NTD65620:NTD65624 NJH65620:NJH65624 MZL65620:MZL65624 MPP65620:MPP65624 MFT65620:MFT65624 LVX65620:LVX65624 LMB65620:LMB65624 LCF65620:LCF65624 KSJ65620:KSJ65624 KIN65620:KIN65624 JYR65620:JYR65624 JOV65620:JOV65624 JEZ65620:JEZ65624 IVD65620:IVD65624 ILH65620:ILH65624 IBL65620:IBL65624 HRP65620:HRP65624 HHT65620:HHT65624 GXX65620:GXX65624 GOB65620:GOB65624 GEF65620:GEF65624 FUJ65620:FUJ65624 FKN65620:FKN65624 FAR65620:FAR65624 EQV65620:EQV65624 EGZ65620:EGZ65624 DXD65620:DXD65624 DNH65620:DNH65624 DDL65620:DDL65624 CTP65620:CTP65624 CJT65620:CJT65624 BZX65620:BZX65624 BQB65620:BQB65624 BGF65620:BGF65624 AWJ65620:AWJ65624 AMN65620:AMN65624 ACR65620:ACR65624 SV65620:SV65624 IZ65620:IZ65624 D65620:D65624 WVL84:WVL88 WLP84:WLP88 WBT84:WBT88 VRX84:VRX88 VIB84:VIB88 UYF84:UYF88 UOJ84:UOJ88 UEN84:UEN88 TUR84:TUR88 TKV84:TKV88 TAZ84:TAZ88 SRD84:SRD88 SHH84:SHH88 RXL84:RXL88 RNP84:RNP88 RDT84:RDT88 QTX84:QTX88 QKB84:QKB88 QAF84:QAF88 PQJ84:PQJ88 PGN84:PGN88 OWR84:OWR88 OMV84:OMV88 OCZ84:OCZ88 NTD84:NTD88 NJH84:NJH88 MZL84:MZL88 MPP84:MPP88 MFT84:MFT88 LVX84:LVX88 LMB84:LMB88 LCF84:LCF88 KSJ84:KSJ88 KIN84:KIN88 JYR84:JYR88 JOV84:JOV88 JEZ84:JEZ88 IVD84:IVD88 ILH84:ILH88 IBL84:IBL88 HRP84:HRP88 HHT84:HHT88 GXX84:GXX88 GOB84:GOB88 GEF84:GEF88 FUJ84:FUJ88 FKN84:FKN88 FAR84:FAR88 EQV84:EQV88 EGZ84:EGZ88 DXD84:DXD88 DNH84:DNH88 DDL84:DDL88 CTP84:CTP88 CJT84:CJT88 BZX84:BZX88 BQB84:BQB88 BGF84:BGF88 AWJ84:AWJ88 AMN84:AMN88 ACR84:ACR88 SV84:SV88 IZ84:IZ88">
      <formula1>1</formula1>
      <formula2>4</formula2>
    </dataValidation>
    <dataValidation type="whole" allowBlank="1" showInputMessage="1" showErrorMessage="1" errorTitle="invalid score" error="range is 1 - 4" sqref="E97:E104 WVM983137:WVM983144 WLQ983137:WLQ983144 WBU983137:WBU983144 VRY983137:VRY983144 VIC983137:VIC983144 UYG983137:UYG983144 UOK983137:UOK983144 UEO983137:UEO983144 TUS983137:TUS983144 TKW983137:TKW983144 TBA983137:TBA983144 SRE983137:SRE983144 SHI983137:SHI983144 RXM983137:RXM983144 RNQ983137:RNQ983144 RDU983137:RDU983144 QTY983137:QTY983144 QKC983137:QKC983144 QAG983137:QAG983144 PQK983137:PQK983144 PGO983137:PGO983144 OWS983137:OWS983144 OMW983137:OMW983144 ODA983137:ODA983144 NTE983137:NTE983144 NJI983137:NJI983144 MZM983137:MZM983144 MPQ983137:MPQ983144 MFU983137:MFU983144 LVY983137:LVY983144 LMC983137:LMC983144 LCG983137:LCG983144 KSK983137:KSK983144 KIO983137:KIO983144 JYS983137:JYS983144 JOW983137:JOW983144 JFA983137:JFA983144 IVE983137:IVE983144 ILI983137:ILI983144 IBM983137:IBM983144 HRQ983137:HRQ983144 HHU983137:HHU983144 GXY983137:GXY983144 GOC983137:GOC983144 GEG983137:GEG983144 FUK983137:FUK983144 FKO983137:FKO983144 FAS983137:FAS983144 EQW983137:EQW983144 EHA983137:EHA983144 DXE983137:DXE983144 DNI983137:DNI983144 DDM983137:DDM983144 CTQ983137:CTQ983144 CJU983137:CJU983144 BZY983137:BZY983144 BQC983137:BQC983144 BGG983137:BGG983144 AWK983137:AWK983144 AMO983137:AMO983144 ACS983137:ACS983144 SW983137:SW983144 JA983137:JA983144 E983137:E983144 WVM917601:WVM917608 WLQ917601:WLQ917608 WBU917601:WBU917608 VRY917601:VRY917608 VIC917601:VIC917608 UYG917601:UYG917608 UOK917601:UOK917608 UEO917601:UEO917608 TUS917601:TUS917608 TKW917601:TKW917608 TBA917601:TBA917608 SRE917601:SRE917608 SHI917601:SHI917608 RXM917601:RXM917608 RNQ917601:RNQ917608 RDU917601:RDU917608 QTY917601:QTY917608 QKC917601:QKC917608 QAG917601:QAG917608 PQK917601:PQK917608 PGO917601:PGO917608 OWS917601:OWS917608 OMW917601:OMW917608 ODA917601:ODA917608 NTE917601:NTE917608 NJI917601:NJI917608 MZM917601:MZM917608 MPQ917601:MPQ917608 MFU917601:MFU917608 LVY917601:LVY917608 LMC917601:LMC917608 LCG917601:LCG917608 KSK917601:KSK917608 KIO917601:KIO917608 JYS917601:JYS917608 JOW917601:JOW917608 JFA917601:JFA917608 IVE917601:IVE917608 ILI917601:ILI917608 IBM917601:IBM917608 HRQ917601:HRQ917608 HHU917601:HHU917608 GXY917601:GXY917608 GOC917601:GOC917608 GEG917601:GEG917608 FUK917601:FUK917608 FKO917601:FKO917608 FAS917601:FAS917608 EQW917601:EQW917608 EHA917601:EHA917608 DXE917601:DXE917608 DNI917601:DNI917608 DDM917601:DDM917608 CTQ917601:CTQ917608 CJU917601:CJU917608 BZY917601:BZY917608 BQC917601:BQC917608 BGG917601:BGG917608 AWK917601:AWK917608 AMO917601:AMO917608 ACS917601:ACS917608 SW917601:SW917608 JA917601:JA917608 E917601:E917608 WVM852065:WVM852072 WLQ852065:WLQ852072 WBU852065:WBU852072 VRY852065:VRY852072 VIC852065:VIC852072 UYG852065:UYG852072 UOK852065:UOK852072 UEO852065:UEO852072 TUS852065:TUS852072 TKW852065:TKW852072 TBA852065:TBA852072 SRE852065:SRE852072 SHI852065:SHI852072 RXM852065:RXM852072 RNQ852065:RNQ852072 RDU852065:RDU852072 QTY852065:QTY852072 QKC852065:QKC852072 QAG852065:QAG852072 PQK852065:PQK852072 PGO852065:PGO852072 OWS852065:OWS852072 OMW852065:OMW852072 ODA852065:ODA852072 NTE852065:NTE852072 NJI852065:NJI852072 MZM852065:MZM852072 MPQ852065:MPQ852072 MFU852065:MFU852072 LVY852065:LVY852072 LMC852065:LMC852072 LCG852065:LCG852072 KSK852065:KSK852072 KIO852065:KIO852072 JYS852065:JYS852072 JOW852065:JOW852072 JFA852065:JFA852072 IVE852065:IVE852072 ILI852065:ILI852072 IBM852065:IBM852072 HRQ852065:HRQ852072 HHU852065:HHU852072 GXY852065:GXY852072 GOC852065:GOC852072 GEG852065:GEG852072 FUK852065:FUK852072 FKO852065:FKO852072 FAS852065:FAS852072 EQW852065:EQW852072 EHA852065:EHA852072 DXE852065:DXE852072 DNI852065:DNI852072 DDM852065:DDM852072 CTQ852065:CTQ852072 CJU852065:CJU852072 BZY852065:BZY852072 BQC852065:BQC852072 BGG852065:BGG852072 AWK852065:AWK852072 AMO852065:AMO852072 ACS852065:ACS852072 SW852065:SW852072 JA852065:JA852072 E852065:E852072 WVM786529:WVM786536 WLQ786529:WLQ786536 WBU786529:WBU786536 VRY786529:VRY786536 VIC786529:VIC786536 UYG786529:UYG786536 UOK786529:UOK786536 UEO786529:UEO786536 TUS786529:TUS786536 TKW786529:TKW786536 TBA786529:TBA786536 SRE786529:SRE786536 SHI786529:SHI786536 RXM786529:RXM786536 RNQ786529:RNQ786536 RDU786529:RDU786536 QTY786529:QTY786536 QKC786529:QKC786536 QAG786529:QAG786536 PQK786529:PQK786536 PGO786529:PGO786536 OWS786529:OWS786536 OMW786529:OMW786536 ODA786529:ODA786536 NTE786529:NTE786536 NJI786529:NJI786536 MZM786529:MZM786536 MPQ786529:MPQ786536 MFU786529:MFU786536 LVY786529:LVY786536 LMC786529:LMC786536 LCG786529:LCG786536 KSK786529:KSK786536 KIO786529:KIO786536 JYS786529:JYS786536 JOW786529:JOW786536 JFA786529:JFA786536 IVE786529:IVE786536 ILI786529:ILI786536 IBM786529:IBM786536 HRQ786529:HRQ786536 HHU786529:HHU786536 GXY786529:GXY786536 GOC786529:GOC786536 GEG786529:GEG786536 FUK786529:FUK786536 FKO786529:FKO786536 FAS786529:FAS786536 EQW786529:EQW786536 EHA786529:EHA786536 DXE786529:DXE786536 DNI786529:DNI786536 DDM786529:DDM786536 CTQ786529:CTQ786536 CJU786529:CJU786536 BZY786529:BZY786536 BQC786529:BQC786536 BGG786529:BGG786536 AWK786529:AWK786536 AMO786529:AMO786536 ACS786529:ACS786536 SW786529:SW786536 JA786529:JA786536 E786529:E786536 WVM720993:WVM721000 WLQ720993:WLQ721000 WBU720993:WBU721000 VRY720993:VRY721000 VIC720993:VIC721000 UYG720993:UYG721000 UOK720993:UOK721000 UEO720993:UEO721000 TUS720993:TUS721000 TKW720993:TKW721000 TBA720993:TBA721000 SRE720993:SRE721000 SHI720993:SHI721000 RXM720993:RXM721000 RNQ720993:RNQ721000 RDU720993:RDU721000 QTY720993:QTY721000 QKC720993:QKC721000 QAG720993:QAG721000 PQK720993:PQK721000 PGO720993:PGO721000 OWS720993:OWS721000 OMW720993:OMW721000 ODA720993:ODA721000 NTE720993:NTE721000 NJI720993:NJI721000 MZM720993:MZM721000 MPQ720993:MPQ721000 MFU720993:MFU721000 LVY720993:LVY721000 LMC720993:LMC721000 LCG720993:LCG721000 KSK720993:KSK721000 KIO720993:KIO721000 JYS720993:JYS721000 JOW720993:JOW721000 JFA720993:JFA721000 IVE720993:IVE721000 ILI720993:ILI721000 IBM720993:IBM721000 HRQ720993:HRQ721000 HHU720993:HHU721000 GXY720993:GXY721000 GOC720993:GOC721000 GEG720993:GEG721000 FUK720993:FUK721000 FKO720993:FKO721000 FAS720993:FAS721000 EQW720993:EQW721000 EHA720993:EHA721000 DXE720993:DXE721000 DNI720993:DNI721000 DDM720993:DDM721000 CTQ720993:CTQ721000 CJU720993:CJU721000 BZY720993:BZY721000 BQC720993:BQC721000 BGG720993:BGG721000 AWK720993:AWK721000 AMO720993:AMO721000 ACS720993:ACS721000 SW720993:SW721000 JA720993:JA721000 E720993:E721000 WVM655457:WVM655464 WLQ655457:WLQ655464 WBU655457:WBU655464 VRY655457:VRY655464 VIC655457:VIC655464 UYG655457:UYG655464 UOK655457:UOK655464 UEO655457:UEO655464 TUS655457:TUS655464 TKW655457:TKW655464 TBA655457:TBA655464 SRE655457:SRE655464 SHI655457:SHI655464 RXM655457:RXM655464 RNQ655457:RNQ655464 RDU655457:RDU655464 QTY655457:QTY655464 QKC655457:QKC655464 QAG655457:QAG655464 PQK655457:PQK655464 PGO655457:PGO655464 OWS655457:OWS655464 OMW655457:OMW655464 ODA655457:ODA655464 NTE655457:NTE655464 NJI655457:NJI655464 MZM655457:MZM655464 MPQ655457:MPQ655464 MFU655457:MFU655464 LVY655457:LVY655464 LMC655457:LMC655464 LCG655457:LCG655464 KSK655457:KSK655464 KIO655457:KIO655464 JYS655457:JYS655464 JOW655457:JOW655464 JFA655457:JFA655464 IVE655457:IVE655464 ILI655457:ILI655464 IBM655457:IBM655464 HRQ655457:HRQ655464 HHU655457:HHU655464 GXY655457:GXY655464 GOC655457:GOC655464 GEG655457:GEG655464 FUK655457:FUK655464 FKO655457:FKO655464 FAS655457:FAS655464 EQW655457:EQW655464 EHA655457:EHA655464 DXE655457:DXE655464 DNI655457:DNI655464 DDM655457:DDM655464 CTQ655457:CTQ655464 CJU655457:CJU655464 BZY655457:BZY655464 BQC655457:BQC655464 BGG655457:BGG655464 AWK655457:AWK655464 AMO655457:AMO655464 ACS655457:ACS655464 SW655457:SW655464 JA655457:JA655464 E655457:E655464 WVM589921:WVM589928 WLQ589921:WLQ589928 WBU589921:WBU589928 VRY589921:VRY589928 VIC589921:VIC589928 UYG589921:UYG589928 UOK589921:UOK589928 UEO589921:UEO589928 TUS589921:TUS589928 TKW589921:TKW589928 TBA589921:TBA589928 SRE589921:SRE589928 SHI589921:SHI589928 RXM589921:RXM589928 RNQ589921:RNQ589928 RDU589921:RDU589928 QTY589921:QTY589928 QKC589921:QKC589928 QAG589921:QAG589928 PQK589921:PQK589928 PGO589921:PGO589928 OWS589921:OWS589928 OMW589921:OMW589928 ODA589921:ODA589928 NTE589921:NTE589928 NJI589921:NJI589928 MZM589921:MZM589928 MPQ589921:MPQ589928 MFU589921:MFU589928 LVY589921:LVY589928 LMC589921:LMC589928 LCG589921:LCG589928 KSK589921:KSK589928 KIO589921:KIO589928 JYS589921:JYS589928 JOW589921:JOW589928 JFA589921:JFA589928 IVE589921:IVE589928 ILI589921:ILI589928 IBM589921:IBM589928 HRQ589921:HRQ589928 HHU589921:HHU589928 GXY589921:GXY589928 GOC589921:GOC589928 GEG589921:GEG589928 FUK589921:FUK589928 FKO589921:FKO589928 FAS589921:FAS589928 EQW589921:EQW589928 EHA589921:EHA589928 DXE589921:DXE589928 DNI589921:DNI589928 DDM589921:DDM589928 CTQ589921:CTQ589928 CJU589921:CJU589928 BZY589921:BZY589928 BQC589921:BQC589928 BGG589921:BGG589928 AWK589921:AWK589928 AMO589921:AMO589928 ACS589921:ACS589928 SW589921:SW589928 JA589921:JA589928 E589921:E589928 WVM524385:WVM524392 WLQ524385:WLQ524392 WBU524385:WBU524392 VRY524385:VRY524392 VIC524385:VIC524392 UYG524385:UYG524392 UOK524385:UOK524392 UEO524385:UEO524392 TUS524385:TUS524392 TKW524385:TKW524392 TBA524385:TBA524392 SRE524385:SRE524392 SHI524385:SHI524392 RXM524385:RXM524392 RNQ524385:RNQ524392 RDU524385:RDU524392 QTY524385:QTY524392 QKC524385:QKC524392 QAG524385:QAG524392 PQK524385:PQK524392 PGO524385:PGO524392 OWS524385:OWS524392 OMW524385:OMW524392 ODA524385:ODA524392 NTE524385:NTE524392 NJI524385:NJI524392 MZM524385:MZM524392 MPQ524385:MPQ524392 MFU524385:MFU524392 LVY524385:LVY524392 LMC524385:LMC524392 LCG524385:LCG524392 KSK524385:KSK524392 KIO524385:KIO524392 JYS524385:JYS524392 JOW524385:JOW524392 JFA524385:JFA524392 IVE524385:IVE524392 ILI524385:ILI524392 IBM524385:IBM524392 HRQ524385:HRQ524392 HHU524385:HHU524392 GXY524385:GXY524392 GOC524385:GOC524392 GEG524385:GEG524392 FUK524385:FUK524392 FKO524385:FKO524392 FAS524385:FAS524392 EQW524385:EQW524392 EHA524385:EHA524392 DXE524385:DXE524392 DNI524385:DNI524392 DDM524385:DDM524392 CTQ524385:CTQ524392 CJU524385:CJU524392 BZY524385:BZY524392 BQC524385:BQC524392 BGG524385:BGG524392 AWK524385:AWK524392 AMO524385:AMO524392 ACS524385:ACS524392 SW524385:SW524392 JA524385:JA524392 E524385:E524392 WVM458849:WVM458856 WLQ458849:WLQ458856 WBU458849:WBU458856 VRY458849:VRY458856 VIC458849:VIC458856 UYG458849:UYG458856 UOK458849:UOK458856 UEO458849:UEO458856 TUS458849:TUS458856 TKW458849:TKW458856 TBA458849:TBA458856 SRE458849:SRE458856 SHI458849:SHI458856 RXM458849:RXM458856 RNQ458849:RNQ458856 RDU458849:RDU458856 QTY458849:QTY458856 QKC458849:QKC458856 QAG458849:QAG458856 PQK458849:PQK458856 PGO458849:PGO458856 OWS458849:OWS458856 OMW458849:OMW458856 ODA458849:ODA458856 NTE458849:NTE458856 NJI458849:NJI458856 MZM458849:MZM458856 MPQ458849:MPQ458856 MFU458849:MFU458856 LVY458849:LVY458856 LMC458849:LMC458856 LCG458849:LCG458856 KSK458849:KSK458856 KIO458849:KIO458856 JYS458849:JYS458856 JOW458849:JOW458856 JFA458849:JFA458856 IVE458849:IVE458856 ILI458849:ILI458856 IBM458849:IBM458856 HRQ458849:HRQ458856 HHU458849:HHU458856 GXY458849:GXY458856 GOC458849:GOC458856 GEG458849:GEG458856 FUK458849:FUK458856 FKO458849:FKO458856 FAS458849:FAS458856 EQW458849:EQW458856 EHA458849:EHA458856 DXE458849:DXE458856 DNI458849:DNI458856 DDM458849:DDM458856 CTQ458849:CTQ458856 CJU458849:CJU458856 BZY458849:BZY458856 BQC458849:BQC458856 BGG458849:BGG458856 AWK458849:AWK458856 AMO458849:AMO458856 ACS458849:ACS458856 SW458849:SW458856 JA458849:JA458856 E458849:E458856 WVM393313:WVM393320 WLQ393313:WLQ393320 WBU393313:WBU393320 VRY393313:VRY393320 VIC393313:VIC393320 UYG393313:UYG393320 UOK393313:UOK393320 UEO393313:UEO393320 TUS393313:TUS393320 TKW393313:TKW393320 TBA393313:TBA393320 SRE393313:SRE393320 SHI393313:SHI393320 RXM393313:RXM393320 RNQ393313:RNQ393320 RDU393313:RDU393320 QTY393313:QTY393320 QKC393313:QKC393320 QAG393313:QAG393320 PQK393313:PQK393320 PGO393313:PGO393320 OWS393313:OWS393320 OMW393313:OMW393320 ODA393313:ODA393320 NTE393313:NTE393320 NJI393313:NJI393320 MZM393313:MZM393320 MPQ393313:MPQ393320 MFU393313:MFU393320 LVY393313:LVY393320 LMC393313:LMC393320 LCG393313:LCG393320 KSK393313:KSK393320 KIO393313:KIO393320 JYS393313:JYS393320 JOW393313:JOW393320 JFA393313:JFA393320 IVE393313:IVE393320 ILI393313:ILI393320 IBM393313:IBM393320 HRQ393313:HRQ393320 HHU393313:HHU393320 GXY393313:GXY393320 GOC393313:GOC393320 GEG393313:GEG393320 FUK393313:FUK393320 FKO393313:FKO393320 FAS393313:FAS393320 EQW393313:EQW393320 EHA393313:EHA393320 DXE393313:DXE393320 DNI393313:DNI393320 DDM393313:DDM393320 CTQ393313:CTQ393320 CJU393313:CJU393320 BZY393313:BZY393320 BQC393313:BQC393320 BGG393313:BGG393320 AWK393313:AWK393320 AMO393313:AMO393320 ACS393313:ACS393320 SW393313:SW393320 JA393313:JA393320 E393313:E393320 WVM327777:WVM327784 WLQ327777:WLQ327784 WBU327777:WBU327784 VRY327777:VRY327784 VIC327777:VIC327784 UYG327777:UYG327784 UOK327777:UOK327784 UEO327777:UEO327784 TUS327777:TUS327784 TKW327777:TKW327784 TBA327777:TBA327784 SRE327777:SRE327784 SHI327777:SHI327784 RXM327777:RXM327784 RNQ327777:RNQ327784 RDU327777:RDU327784 QTY327777:QTY327784 QKC327777:QKC327784 QAG327777:QAG327784 PQK327777:PQK327784 PGO327777:PGO327784 OWS327777:OWS327784 OMW327777:OMW327784 ODA327777:ODA327784 NTE327777:NTE327784 NJI327777:NJI327784 MZM327777:MZM327784 MPQ327777:MPQ327784 MFU327777:MFU327784 LVY327777:LVY327784 LMC327777:LMC327784 LCG327777:LCG327784 KSK327777:KSK327784 KIO327777:KIO327784 JYS327777:JYS327784 JOW327777:JOW327784 JFA327777:JFA327784 IVE327777:IVE327784 ILI327777:ILI327784 IBM327777:IBM327784 HRQ327777:HRQ327784 HHU327777:HHU327784 GXY327777:GXY327784 GOC327777:GOC327784 GEG327777:GEG327784 FUK327777:FUK327784 FKO327777:FKO327784 FAS327777:FAS327784 EQW327777:EQW327784 EHA327777:EHA327784 DXE327777:DXE327784 DNI327777:DNI327784 DDM327777:DDM327784 CTQ327777:CTQ327784 CJU327777:CJU327784 BZY327777:BZY327784 BQC327777:BQC327784 BGG327777:BGG327784 AWK327777:AWK327784 AMO327777:AMO327784 ACS327777:ACS327784 SW327777:SW327784 JA327777:JA327784 E327777:E327784 WVM262241:WVM262248 WLQ262241:WLQ262248 WBU262241:WBU262248 VRY262241:VRY262248 VIC262241:VIC262248 UYG262241:UYG262248 UOK262241:UOK262248 UEO262241:UEO262248 TUS262241:TUS262248 TKW262241:TKW262248 TBA262241:TBA262248 SRE262241:SRE262248 SHI262241:SHI262248 RXM262241:RXM262248 RNQ262241:RNQ262248 RDU262241:RDU262248 QTY262241:QTY262248 QKC262241:QKC262248 QAG262241:QAG262248 PQK262241:PQK262248 PGO262241:PGO262248 OWS262241:OWS262248 OMW262241:OMW262248 ODA262241:ODA262248 NTE262241:NTE262248 NJI262241:NJI262248 MZM262241:MZM262248 MPQ262241:MPQ262248 MFU262241:MFU262248 LVY262241:LVY262248 LMC262241:LMC262248 LCG262241:LCG262248 KSK262241:KSK262248 KIO262241:KIO262248 JYS262241:JYS262248 JOW262241:JOW262248 JFA262241:JFA262248 IVE262241:IVE262248 ILI262241:ILI262248 IBM262241:IBM262248 HRQ262241:HRQ262248 HHU262241:HHU262248 GXY262241:GXY262248 GOC262241:GOC262248 GEG262241:GEG262248 FUK262241:FUK262248 FKO262241:FKO262248 FAS262241:FAS262248 EQW262241:EQW262248 EHA262241:EHA262248 DXE262241:DXE262248 DNI262241:DNI262248 DDM262241:DDM262248 CTQ262241:CTQ262248 CJU262241:CJU262248 BZY262241:BZY262248 BQC262241:BQC262248 BGG262241:BGG262248 AWK262241:AWK262248 AMO262241:AMO262248 ACS262241:ACS262248 SW262241:SW262248 JA262241:JA262248 E262241:E262248 WVM196705:WVM196712 WLQ196705:WLQ196712 WBU196705:WBU196712 VRY196705:VRY196712 VIC196705:VIC196712 UYG196705:UYG196712 UOK196705:UOK196712 UEO196705:UEO196712 TUS196705:TUS196712 TKW196705:TKW196712 TBA196705:TBA196712 SRE196705:SRE196712 SHI196705:SHI196712 RXM196705:RXM196712 RNQ196705:RNQ196712 RDU196705:RDU196712 QTY196705:QTY196712 QKC196705:QKC196712 QAG196705:QAG196712 PQK196705:PQK196712 PGO196705:PGO196712 OWS196705:OWS196712 OMW196705:OMW196712 ODA196705:ODA196712 NTE196705:NTE196712 NJI196705:NJI196712 MZM196705:MZM196712 MPQ196705:MPQ196712 MFU196705:MFU196712 LVY196705:LVY196712 LMC196705:LMC196712 LCG196705:LCG196712 KSK196705:KSK196712 KIO196705:KIO196712 JYS196705:JYS196712 JOW196705:JOW196712 JFA196705:JFA196712 IVE196705:IVE196712 ILI196705:ILI196712 IBM196705:IBM196712 HRQ196705:HRQ196712 HHU196705:HHU196712 GXY196705:GXY196712 GOC196705:GOC196712 GEG196705:GEG196712 FUK196705:FUK196712 FKO196705:FKO196712 FAS196705:FAS196712 EQW196705:EQW196712 EHA196705:EHA196712 DXE196705:DXE196712 DNI196705:DNI196712 DDM196705:DDM196712 CTQ196705:CTQ196712 CJU196705:CJU196712 BZY196705:BZY196712 BQC196705:BQC196712 BGG196705:BGG196712 AWK196705:AWK196712 AMO196705:AMO196712 ACS196705:ACS196712 SW196705:SW196712 JA196705:JA196712 E196705:E196712 WVM131169:WVM131176 WLQ131169:WLQ131176 WBU131169:WBU131176 VRY131169:VRY131176 VIC131169:VIC131176 UYG131169:UYG131176 UOK131169:UOK131176 UEO131169:UEO131176 TUS131169:TUS131176 TKW131169:TKW131176 TBA131169:TBA131176 SRE131169:SRE131176 SHI131169:SHI131176 RXM131169:RXM131176 RNQ131169:RNQ131176 RDU131169:RDU131176 QTY131169:QTY131176 QKC131169:QKC131176 QAG131169:QAG131176 PQK131169:PQK131176 PGO131169:PGO131176 OWS131169:OWS131176 OMW131169:OMW131176 ODA131169:ODA131176 NTE131169:NTE131176 NJI131169:NJI131176 MZM131169:MZM131176 MPQ131169:MPQ131176 MFU131169:MFU131176 LVY131169:LVY131176 LMC131169:LMC131176 LCG131169:LCG131176 KSK131169:KSK131176 KIO131169:KIO131176 JYS131169:JYS131176 JOW131169:JOW131176 JFA131169:JFA131176 IVE131169:IVE131176 ILI131169:ILI131176 IBM131169:IBM131176 HRQ131169:HRQ131176 HHU131169:HHU131176 GXY131169:GXY131176 GOC131169:GOC131176 GEG131169:GEG131176 FUK131169:FUK131176 FKO131169:FKO131176 FAS131169:FAS131176 EQW131169:EQW131176 EHA131169:EHA131176 DXE131169:DXE131176 DNI131169:DNI131176 DDM131169:DDM131176 CTQ131169:CTQ131176 CJU131169:CJU131176 BZY131169:BZY131176 BQC131169:BQC131176 BGG131169:BGG131176 AWK131169:AWK131176 AMO131169:AMO131176 ACS131169:ACS131176 SW131169:SW131176 JA131169:JA131176 E131169:E131176 WVM65633:WVM65640 WLQ65633:WLQ65640 WBU65633:WBU65640 VRY65633:VRY65640 VIC65633:VIC65640 UYG65633:UYG65640 UOK65633:UOK65640 UEO65633:UEO65640 TUS65633:TUS65640 TKW65633:TKW65640 TBA65633:TBA65640 SRE65633:SRE65640 SHI65633:SHI65640 RXM65633:RXM65640 RNQ65633:RNQ65640 RDU65633:RDU65640 QTY65633:QTY65640 QKC65633:QKC65640 QAG65633:QAG65640 PQK65633:PQK65640 PGO65633:PGO65640 OWS65633:OWS65640 OMW65633:OMW65640 ODA65633:ODA65640 NTE65633:NTE65640 NJI65633:NJI65640 MZM65633:MZM65640 MPQ65633:MPQ65640 MFU65633:MFU65640 LVY65633:LVY65640 LMC65633:LMC65640 LCG65633:LCG65640 KSK65633:KSK65640 KIO65633:KIO65640 JYS65633:JYS65640 JOW65633:JOW65640 JFA65633:JFA65640 IVE65633:IVE65640 ILI65633:ILI65640 IBM65633:IBM65640 HRQ65633:HRQ65640 HHU65633:HHU65640 GXY65633:GXY65640 GOC65633:GOC65640 GEG65633:GEG65640 FUK65633:FUK65640 FKO65633:FKO65640 FAS65633:FAS65640 EQW65633:EQW65640 EHA65633:EHA65640 DXE65633:DXE65640 DNI65633:DNI65640 DDM65633:DDM65640 CTQ65633:CTQ65640 CJU65633:CJU65640 BZY65633:BZY65640 BQC65633:BQC65640 BGG65633:BGG65640 AWK65633:AWK65640 AMO65633:AMO65640 ACS65633:ACS65640 SW65633:SW65640 JA65633:JA65640 E65633:E65640 WVM97:WVM104 WLQ97:WLQ104 WBU97:WBU104 VRY97:VRY104 VIC97:VIC104 UYG97:UYG104 UOK97:UOK104 UEO97:UEO104 TUS97:TUS104 TKW97:TKW104 TBA97:TBA104 SRE97:SRE104 SHI97:SHI104 RXM97:RXM104 RNQ97:RNQ104 RDU97:RDU104 QTY97:QTY104 QKC97:QKC104 QAG97:QAG104 PQK97:PQK104 PGO97:PGO104 OWS97:OWS104 OMW97:OMW104 ODA97:ODA104 NTE97:NTE104 NJI97:NJI104 MZM97:MZM104 MPQ97:MPQ104 MFU97:MFU104 LVY97:LVY104 LMC97:LMC104 LCG97:LCG104 KSK97:KSK104 KIO97:KIO104 JYS97:JYS104 JOW97:JOW104 JFA97:JFA104 IVE97:IVE104 ILI97:ILI104 IBM97:IBM104 HRQ97:HRQ104 HHU97:HHU104 GXY97:GXY104 GOC97:GOC104 GEG97:GEG104 FUK97:FUK104 FKO97:FKO104 FAS97:FAS104 EQW97:EQW104 EHA97:EHA104 DXE97:DXE104 DNI97:DNI104 DDM97:DDM104 CTQ97:CTQ104 CJU97:CJU104 BZY97:BZY104 BQC97:BQC104 BGG97:BGG104 AWK97:AWK104 AMO97:AMO104 ACS97:ACS104 SW97:SW104 JA97:JA104">
      <formula1>1</formula1>
      <formula2>4</formula2>
    </dataValidation>
    <dataValidation type="decimal" allowBlank="1" showInputMessage="1" showErrorMessage="1" errorTitle="invalid score" error="valid scores are 0.5, 0.4, 0.3 and -0.1" sqref="H125 WVP983165 WLT983165 WBX983165 VSB983165 VIF983165 UYJ983165 UON983165 UER983165 TUV983165 TKZ983165 TBD983165 SRH983165 SHL983165 RXP983165 RNT983165 RDX983165 QUB983165 QKF983165 QAJ983165 PQN983165 PGR983165 OWV983165 OMZ983165 ODD983165 NTH983165 NJL983165 MZP983165 MPT983165 MFX983165 LWB983165 LMF983165 LCJ983165 KSN983165 KIR983165 JYV983165 JOZ983165 JFD983165 IVH983165 ILL983165 IBP983165 HRT983165 HHX983165 GYB983165 GOF983165 GEJ983165 FUN983165 FKR983165 FAV983165 EQZ983165 EHD983165 DXH983165 DNL983165 DDP983165 CTT983165 CJX983165 CAB983165 BQF983165 BGJ983165 AWN983165 AMR983165 ACV983165 SZ983165 JD983165 H983165 WVP917629 WLT917629 WBX917629 VSB917629 VIF917629 UYJ917629 UON917629 UER917629 TUV917629 TKZ917629 TBD917629 SRH917629 SHL917629 RXP917629 RNT917629 RDX917629 QUB917629 QKF917629 QAJ917629 PQN917629 PGR917629 OWV917629 OMZ917629 ODD917629 NTH917629 NJL917629 MZP917629 MPT917629 MFX917629 LWB917629 LMF917629 LCJ917629 KSN917629 KIR917629 JYV917629 JOZ917629 JFD917629 IVH917629 ILL917629 IBP917629 HRT917629 HHX917629 GYB917629 GOF917629 GEJ917629 FUN917629 FKR917629 FAV917629 EQZ917629 EHD917629 DXH917629 DNL917629 DDP917629 CTT917629 CJX917629 CAB917629 BQF917629 BGJ917629 AWN917629 AMR917629 ACV917629 SZ917629 JD917629 H917629 WVP852093 WLT852093 WBX852093 VSB852093 VIF852093 UYJ852093 UON852093 UER852093 TUV852093 TKZ852093 TBD852093 SRH852093 SHL852093 RXP852093 RNT852093 RDX852093 QUB852093 QKF852093 QAJ852093 PQN852093 PGR852093 OWV852093 OMZ852093 ODD852093 NTH852093 NJL852093 MZP852093 MPT852093 MFX852093 LWB852093 LMF852093 LCJ852093 KSN852093 KIR852093 JYV852093 JOZ852093 JFD852093 IVH852093 ILL852093 IBP852093 HRT852093 HHX852093 GYB852093 GOF852093 GEJ852093 FUN852093 FKR852093 FAV852093 EQZ852093 EHD852093 DXH852093 DNL852093 DDP852093 CTT852093 CJX852093 CAB852093 BQF852093 BGJ852093 AWN852093 AMR852093 ACV852093 SZ852093 JD852093 H852093 WVP786557 WLT786557 WBX786557 VSB786557 VIF786557 UYJ786557 UON786557 UER786557 TUV786557 TKZ786557 TBD786557 SRH786557 SHL786557 RXP786557 RNT786557 RDX786557 QUB786557 QKF786557 QAJ786557 PQN786557 PGR786557 OWV786557 OMZ786557 ODD786557 NTH786557 NJL786557 MZP786557 MPT786557 MFX786557 LWB786557 LMF786557 LCJ786557 KSN786557 KIR786557 JYV786557 JOZ786557 JFD786557 IVH786557 ILL786557 IBP786557 HRT786557 HHX786557 GYB786557 GOF786557 GEJ786557 FUN786557 FKR786557 FAV786557 EQZ786557 EHD786557 DXH786557 DNL786557 DDP786557 CTT786557 CJX786557 CAB786557 BQF786557 BGJ786557 AWN786557 AMR786557 ACV786557 SZ786557 JD786557 H786557 WVP721021 WLT721021 WBX721021 VSB721021 VIF721021 UYJ721021 UON721021 UER721021 TUV721021 TKZ721021 TBD721021 SRH721021 SHL721021 RXP721021 RNT721021 RDX721021 QUB721021 QKF721021 QAJ721021 PQN721021 PGR721021 OWV721021 OMZ721021 ODD721021 NTH721021 NJL721021 MZP721021 MPT721021 MFX721021 LWB721021 LMF721021 LCJ721021 KSN721021 KIR721021 JYV721021 JOZ721021 JFD721021 IVH721021 ILL721021 IBP721021 HRT721021 HHX721021 GYB721021 GOF721021 GEJ721021 FUN721021 FKR721021 FAV721021 EQZ721021 EHD721021 DXH721021 DNL721021 DDP721021 CTT721021 CJX721021 CAB721021 BQF721021 BGJ721021 AWN721021 AMR721021 ACV721021 SZ721021 JD721021 H721021 WVP655485 WLT655485 WBX655485 VSB655485 VIF655485 UYJ655485 UON655485 UER655485 TUV655485 TKZ655485 TBD655485 SRH655485 SHL655485 RXP655485 RNT655485 RDX655485 QUB655485 QKF655485 QAJ655485 PQN655485 PGR655485 OWV655485 OMZ655485 ODD655485 NTH655485 NJL655485 MZP655485 MPT655485 MFX655485 LWB655485 LMF655485 LCJ655485 KSN655485 KIR655485 JYV655485 JOZ655485 JFD655485 IVH655485 ILL655485 IBP655485 HRT655485 HHX655485 GYB655485 GOF655485 GEJ655485 FUN655485 FKR655485 FAV655485 EQZ655485 EHD655485 DXH655485 DNL655485 DDP655485 CTT655485 CJX655485 CAB655485 BQF655485 BGJ655485 AWN655485 AMR655485 ACV655485 SZ655485 JD655485 H655485 WVP589949 WLT589949 WBX589949 VSB589949 VIF589949 UYJ589949 UON589949 UER589949 TUV589949 TKZ589949 TBD589949 SRH589949 SHL589949 RXP589949 RNT589949 RDX589949 QUB589949 QKF589949 QAJ589949 PQN589949 PGR589949 OWV589949 OMZ589949 ODD589949 NTH589949 NJL589949 MZP589949 MPT589949 MFX589949 LWB589949 LMF589949 LCJ589949 KSN589949 KIR589949 JYV589949 JOZ589949 JFD589949 IVH589949 ILL589949 IBP589949 HRT589949 HHX589949 GYB589949 GOF589949 GEJ589949 FUN589949 FKR589949 FAV589949 EQZ589949 EHD589949 DXH589949 DNL589949 DDP589949 CTT589949 CJX589949 CAB589949 BQF589949 BGJ589949 AWN589949 AMR589949 ACV589949 SZ589949 JD589949 H589949 WVP524413 WLT524413 WBX524413 VSB524413 VIF524413 UYJ524413 UON524413 UER524413 TUV524413 TKZ524413 TBD524413 SRH524413 SHL524413 RXP524413 RNT524413 RDX524413 QUB524413 QKF524413 QAJ524413 PQN524413 PGR524413 OWV524413 OMZ524413 ODD524413 NTH524413 NJL524413 MZP524413 MPT524413 MFX524413 LWB524413 LMF524413 LCJ524413 KSN524413 KIR524413 JYV524413 JOZ524413 JFD524413 IVH524413 ILL524413 IBP524413 HRT524413 HHX524413 GYB524413 GOF524413 GEJ524413 FUN524413 FKR524413 FAV524413 EQZ524413 EHD524413 DXH524413 DNL524413 DDP524413 CTT524413 CJX524413 CAB524413 BQF524413 BGJ524413 AWN524413 AMR524413 ACV524413 SZ524413 JD524413 H524413 WVP458877 WLT458877 WBX458877 VSB458877 VIF458877 UYJ458877 UON458877 UER458877 TUV458877 TKZ458877 TBD458877 SRH458877 SHL458877 RXP458877 RNT458877 RDX458877 QUB458877 QKF458877 QAJ458877 PQN458877 PGR458877 OWV458877 OMZ458877 ODD458877 NTH458877 NJL458877 MZP458877 MPT458877 MFX458877 LWB458877 LMF458877 LCJ458877 KSN458877 KIR458877 JYV458877 JOZ458877 JFD458877 IVH458877 ILL458877 IBP458877 HRT458877 HHX458877 GYB458877 GOF458877 GEJ458877 FUN458877 FKR458877 FAV458877 EQZ458877 EHD458877 DXH458877 DNL458877 DDP458877 CTT458877 CJX458877 CAB458877 BQF458877 BGJ458877 AWN458877 AMR458877 ACV458877 SZ458877 JD458877 H458877 WVP393341 WLT393341 WBX393341 VSB393341 VIF393341 UYJ393341 UON393341 UER393341 TUV393341 TKZ393341 TBD393341 SRH393341 SHL393341 RXP393341 RNT393341 RDX393341 QUB393341 QKF393341 QAJ393341 PQN393341 PGR393341 OWV393341 OMZ393341 ODD393341 NTH393341 NJL393341 MZP393341 MPT393341 MFX393341 LWB393341 LMF393341 LCJ393341 KSN393341 KIR393341 JYV393341 JOZ393341 JFD393341 IVH393341 ILL393341 IBP393341 HRT393341 HHX393341 GYB393341 GOF393341 GEJ393341 FUN393341 FKR393341 FAV393341 EQZ393341 EHD393341 DXH393341 DNL393341 DDP393341 CTT393341 CJX393341 CAB393341 BQF393341 BGJ393341 AWN393341 AMR393341 ACV393341 SZ393341 JD393341 H393341 WVP327805 WLT327805 WBX327805 VSB327805 VIF327805 UYJ327805 UON327805 UER327805 TUV327805 TKZ327805 TBD327805 SRH327805 SHL327805 RXP327805 RNT327805 RDX327805 QUB327805 QKF327805 QAJ327805 PQN327805 PGR327805 OWV327805 OMZ327805 ODD327805 NTH327805 NJL327805 MZP327805 MPT327805 MFX327805 LWB327805 LMF327805 LCJ327805 KSN327805 KIR327805 JYV327805 JOZ327805 JFD327805 IVH327805 ILL327805 IBP327805 HRT327805 HHX327805 GYB327805 GOF327805 GEJ327805 FUN327805 FKR327805 FAV327805 EQZ327805 EHD327805 DXH327805 DNL327805 DDP327805 CTT327805 CJX327805 CAB327805 BQF327805 BGJ327805 AWN327805 AMR327805 ACV327805 SZ327805 JD327805 H327805 WVP262269 WLT262269 WBX262269 VSB262269 VIF262269 UYJ262269 UON262269 UER262269 TUV262269 TKZ262269 TBD262269 SRH262269 SHL262269 RXP262269 RNT262269 RDX262269 QUB262269 QKF262269 QAJ262269 PQN262269 PGR262269 OWV262269 OMZ262269 ODD262269 NTH262269 NJL262269 MZP262269 MPT262269 MFX262269 LWB262269 LMF262269 LCJ262269 KSN262269 KIR262269 JYV262269 JOZ262269 JFD262269 IVH262269 ILL262269 IBP262269 HRT262269 HHX262269 GYB262269 GOF262269 GEJ262269 FUN262269 FKR262269 FAV262269 EQZ262269 EHD262269 DXH262269 DNL262269 DDP262269 CTT262269 CJX262269 CAB262269 BQF262269 BGJ262269 AWN262269 AMR262269 ACV262269 SZ262269 JD262269 H262269 WVP196733 WLT196733 WBX196733 VSB196733 VIF196733 UYJ196733 UON196733 UER196733 TUV196733 TKZ196733 TBD196733 SRH196733 SHL196733 RXP196733 RNT196733 RDX196733 QUB196733 QKF196733 QAJ196733 PQN196733 PGR196733 OWV196733 OMZ196733 ODD196733 NTH196733 NJL196733 MZP196733 MPT196733 MFX196733 LWB196733 LMF196733 LCJ196733 KSN196733 KIR196733 JYV196733 JOZ196733 JFD196733 IVH196733 ILL196733 IBP196733 HRT196733 HHX196733 GYB196733 GOF196733 GEJ196733 FUN196733 FKR196733 FAV196733 EQZ196733 EHD196733 DXH196733 DNL196733 DDP196733 CTT196733 CJX196733 CAB196733 BQF196733 BGJ196733 AWN196733 AMR196733 ACV196733 SZ196733 JD196733 H196733 WVP131197 WLT131197 WBX131197 VSB131197 VIF131197 UYJ131197 UON131197 UER131197 TUV131197 TKZ131197 TBD131197 SRH131197 SHL131197 RXP131197 RNT131197 RDX131197 QUB131197 QKF131197 QAJ131197 PQN131197 PGR131197 OWV131197 OMZ131197 ODD131197 NTH131197 NJL131197 MZP131197 MPT131197 MFX131197 LWB131197 LMF131197 LCJ131197 KSN131197 KIR131197 JYV131197 JOZ131197 JFD131197 IVH131197 ILL131197 IBP131197 HRT131197 HHX131197 GYB131197 GOF131197 GEJ131197 FUN131197 FKR131197 FAV131197 EQZ131197 EHD131197 DXH131197 DNL131197 DDP131197 CTT131197 CJX131197 CAB131197 BQF131197 BGJ131197 AWN131197 AMR131197 ACV131197 SZ131197 JD131197 H131197 WVP65661 WLT65661 WBX65661 VSB65661 VIF65661 UYJ65661 UON65661 UER65661 TUV65661 TKZ65661 TBD65661 SRH65661 SHL65661 RXP65661 RNT65661 RDX65661 QUB65661 QKF65661 QAJ65661 PQN65661 PGR65661 OWV65661 OMZ65661 ODD65661 NTH65661 NJL65661 MZP65661 MPT65661 MFX65661 LWB65661 LMF65661 LCJ65661 KSN65661 KIR65661 JYV65661 JOZ65661 JFD65661 IVH65661 ILL65661 IBP65661 HRT65661 HHX65661 GYB65661 GOF65661 GEJ65661 FUN65661 FKR65661 FAV65661 EQZ65661 EHD65661 DXH65661 DNL65661 DDP65661 CTT65661 CJX65661 CAB65661 BQF65661 BGJ65661 AWN65661 AMR65661 ACV65661 SZ65661 JD65661 H65661 WVP125 WLT125 WBX125 VSB125 VIF125 UYJ125 UON125 UER125 TUV125 TKZ125 TBD125 SRH125 SHL125 RXP125 RNT125 RDX125 QUB125 QKF125 QAJ125 PQN125 PGR125 OWV125 OMZ125 ODD125 NTH125 NJL125 MZP125 MPT125 MFX125 LWB125 LMF125 LCJ125 KSN125 KIR125 JYV125 JOZ125 JFD125 IVH125 ILL125 IBP125 HRT125 HHX125 GYB125 GOF125 GEJ125 FUN125 FKR125 FAV125 EQZ125 EHD125 DXH125 DNL125 DDP125 CTT125 CJX125 CAB125 BQF125 BGJ125 AWN125 AMR125 ACV125 SZ125 JD125">
      <formula1>-0.1</formula1>
      <formula2>0.5</formula2>
    </dataValidation>
    <dataValidation type="decimal" allowBlank="1" showInputMessage="1" showErrorMessage="1" errorTitle="Invalid Score" error="valid scores are 0.5, 0.4, 0.3, and -0.1" sqref="G117:G123 WVO983157:WVO983163 WLS983157:WLS983163 WBW983157:WBW983163 VSA983157:VSA983163 VIE983157:VIE983163 UYI983157:UYI983163 UOM983157:UOM983163 UEQ983157:UEQ983163 TUU983157:TUU983163 TKY983157:TKY983163 TBC983157:TBC983163 SRG983157:SRG983163 SHK983157:SHK983163 RXO983157:RXO983163 RNS983157:RNS983163 RDW983157:RDW983163 QUA983157:QUA983163 QKE983157:QKE983163 QAI983157:QAI983163 PQM983157:PQM983163 PGQ983157:PGQ983163 OWU983157:OWU983163 OMY983157:OMY983163 ODC983157:ODC983163 NTG983157:NTG983163 NJK983157:NJK983163 MZO983157:MZO983163 MPS983157:MPS983163 MFW983157:MFW983163 LWA983157:LWA983163 LME983157:LME983163 LCI983157:LCI983163 KSM983157:KSM983163 KIQ983157:KIQ983163 JYU983157:JYU983163 JOY983157:JOY983163 JFC983157:JFC983163 IVG983157:IVG983163 ILK983157:ILK983163 IBO983157:IBO983163 HRS983157:HRS983163 HHW983157:HHW983163 GYA983157:GYA983163 GOE983157:GOE983163 GEI983157:GEI983163 FUM983157:FUM983163 FKQ983157:FKQ983163 FAU983157:FAU983163 EQY983157:EQY983163 EHC983157:EHC983163 DXG983157:DXG983163 DNK983157:DNK983163 DDO983157:DDO983163 CTS983157:CTS983163 CJW983157:CJW983163 CAA983157:CAA983163 BQE983157:BQE983163 BGI983157:BGI983163 AWM983157:AWM983163 AMQ983157:AMQ983163 ACU983157:ACU983163 SY983157:SY983163 JC983157:JC983163 G983157:G983163 WVO917621:WVO917627 WLS917621:WLS917627 WBW917621:WBW917627 VSA917621:VSA917627 VIE917621:VIE917627 UYI917621:UYI917627 UOM917621:UOM917627 UEQ917621:UEQ917627 TUU917621:TUU917627 TKY917621:TKY917627 TBC917621:TBC917627 SRG917621:SRG917627 SHK917621:SHK917627 RXO917621:RXO917627 RNS917621:RNS917627 RDW917621:RDW917627 QUA917621:QUA917627 QKE917621:QKE917627 QAI917621:QAI917627 PQM917621:PQM917627 PGQ917621:PGQ917627 OWU917621:OWU917627 OMY917621:OMY917627 ODC917621:ODC917627 NTG917621:NTG917627 NJK917621:NJK917627 MZO917621:MZO917627 MPS917621:MPS917627 MFW917621:MFW917627 LWA917621:LWA917627 LME917621:LME917627 LCI917621:LCI917627 KSM917621:KSM917627 KIQ917621:KIQ917627 JYU917621:JYU917627 JOY917621:JOY917627 JFC917621:JFC917627 IVG917621:IVG917627 ILK917621:ILK917627 IBO917621:IBO917627 HRS917621:HRS917627 HHW917621:HHW917627 GYA917621:GYA917627 GOE917621:GOE917627 GEI917621:GEI917627 FUM917621:FUM917627 FKQ917621:FKQ917627 FAU917621:FAU917627 EQY917621:EQY917627 EHC917621:EHC917627 DXG917621:DXG917627 DNK917621:DNK917627 DDO917621:DDO917627 CTS917621:CTS917627 CJW917621:CJW917627 CAA917621:CAA917627 BQE917621:BQE917627 BGI917621:BGI917627 AWM917621:AWM917627 AMQ917621:AMQ917627 ACU917621:ACU917627 SY917621:SY917627 JC917621:JC917627 G917621:G917627 WVO852085:WVO852091 WLS852085:WLS852091 WBW852085:WBW852091 VSA852085:VSA852091 VIE852085:VIE852091 UYI852085:UYI852091 UOM852085:UOM852091 UEQ852085:UEQ852091 TUU852085:TUU852091 TKY852085:TKY852091 TBC852085:TBC852091 SRG852085:SRG852091 SHK852085:SHK852091 RXO852085:RXO852091 RNS852085:RNS852091 RDW852085:RDW852091 QUA852085:QUA852091 QKE852085:QKE852091 QAI852085:QAI852091 PQM852085:PQM852091 PGQ852085:PGQ852091 OWU852085:OWU852091 OMY852085:OMY852091 ODC852085:ODC852091 NTG852085:NTG852091 NJK852085:NJK852091 MZO852085:MZO852091 MPS852085:MPS852091 MFW852085:MFW852091 LWA852085:LWA852091 LME852085:LME852091 LCI852085:LCI852091 KSM852085:KSM852091 KIQ852085:KIQ852091 JYU852085:JYU852091 JOY852085:JOY852091 JFC852085:JFC852091 IVG852085:IVG852091 ILK852085:ILK852091 IBO852085:IBO852091 HRS852085:HRS852091 HHW852085:HHW852091 GYA852085:GYA852091 GOE852085:GOE852091 GEI852085:GEI852091 FUM852085:FUM852091 FKQ852085:FKQ852091 FAU852085:FAU852091 EQY852085:EQY852091 EHC852085:EHC852091 DXG852085:DXG852091 DNK852085:DNK852091 DDO852085:DDO852091 CTS852085:CTS852091 CJW852085:CJW852091 CAA852085:CAA852091 BQE852085:BQE852091 BGI852085:BGI852091 AWM852085:AWM852091 AMQ852085:AMQ852091 ACU852085:ACU852091 SY852085:SY852091 JC852085:JC852091 G852085:G852091 WVO786549:WVO786555 WLS786549:WLS786555 WBW786549:WBW786555 VSA786549:VSA786555 VIE786549:VIE786555 UYI786549:UYI786555 UOM786549:UOM786555 UEQ786549:UEQ786555 TUU786549:TUU786555 TKY786549:TKY786555 TBC786549:TBC786555 SRG786549:SRG786555 SHK786549:SHK786555 RXO786549:RXO786555 RNS786549:RNS786555 RDW786549:RDW786555 QUA786549:QUA786555 QKE786549:QKE786555 QAI786549:QAI786555 PQM786549:PQM786555 PGQ786549:PGQ786555 OWU786549:OWU786555 OMY786549:OMY786555 ODC786549:ODC786555 NTG786549:NTG786555 NJK786549:NJK786555 MZO786549:MZO786555 MPS786549:MPS786555 MFW786549:MFW786555 LWA786549:LWA786555 LME786549:LME786555 LCI786549:LCI786555 KSM786549:KSM786555 KIQ786549:KIQ786555 JYU786549:JYU786555 JOY786549:JOY786555 JFC786549:JFC786555 IVG786549:IVG786555 ILK786549:ILK786555 IBO786549:IBO786555 HRS786549:HRS786555 HHW786549:HHW786555 GYA786549:GYA786555 GOE786549:GOE786555 GEI786549:GEI786555 FUM786549:FUM786555 FKQ786549:FKQ786555 FAU786549:FAU786555 EQY786549:EQY786555 EHC786549:EHC786555 DXG786549:DXG786555 DNK786549:DNK786555 DDO786549:DDO786555 CTS786549:CTS786555 CJW786549:CJW786555 CAA786549:CAA786555 BQE786549:BQE786555 BGI786549:BGI786555 AWM786549:AWM786555 AMQ786549:AMQ786555 ACU786549:ACU786555 SY786549:SY786555 JC786549:JC786555 G786549:G786555 WVO721013:WVO721019 WLS721013:WLS721019 WBW721013:WBW721019 VSA721013:VSA721019 VIE721013:VIE721019 UYI721013:UYI721019 UOM721013:UOM721019 UEQ721013:UEQ721019 TUU721013:TUU721019 TKY721013:TKY721019 TBC721013:TBC721019 SRG721013:SRG721019 SHK721013:SHK721019 RXO721013:RXO721019 RNS721013:RNS721019 RDW721013:RDW721019 QUA721013:QUA721019 QKE721013:QKE721019 QAI721013:QAI721019 PQM721013:PQM721019 PGQ721013:PGQ721019 OWU721013:OWU721019 OMY721013:OMY721019 ODC721013:ODC721019 NTG721013:NTG721019 NJK721013:NJK721019 MZO721013:MZO721019 MPS721013:MPS721019 MFW721013:MFW721019 LWA721013:LWA721019 LME721013:LME721019 LCI721013:LCI721019 KSM721013:KSM721019 KIQ721013:KIQ721019 JYU721013:JYU721019 JOY721013:JOY721019 JFC721013:JFC721019 IVG721013:IVG721019 ILK721013:ILK721019 IBO721013:IBO721019 HRS721013:HRS721019 HHW721013:HHW721019 GYA721013:GYA721019 GOE721013:GOE721019 GEI721013:GEI721019 FUM721013:FUM721019 FKQ721013:FKQ721019 FAU721013:FAU721019 EQY721013:EQY721019 EHC721013:EHC721019 DXG721013:DXG721019 DNK721013:DNK721019 DDO721013:DDO721019 CTS721013:CTS721019 CJW721013:CJW721019 CAA721013:CAA721019 BQE721013:BQE721019 BGI721013:BGI721019 AWM721013:AWM721019 AMQ721013:AMQ721019 ACU721013:ACU721019 SY721013:SY721019 JC721013:JC721019 G721013:G721019 WVO655477:WVO655483 WLS655477:WLS655483 WBW655477:WBW655483 VSA655477:VSA655483 VIE655477:VIE655483 UYI655477:UYI655483 UOM655477:UOM655483 UEQ655477:UEQ655483 TUU655477:TUU655483 TKY655477:TKY655483 TBC655477:TBC655483 SRG655477:SRG655483 SHK655477:SHK655483 RXO655477:RXO655483 RNS655477:RNS655483 RDW655477:RDW655483 QUA655477:QUA655483 QKE655477:QKE655483 QAI655477:QAI655483 PQM655477:PQM655483 PGQ655477:PGQ655483 OWU655477:OWU655483 OMY655477:OMY655483 ODC655477:ODC655483 NTG655477:NTG655483 NJK655477:NJK655483 MZO655477:MZO655483 MPS655477:MPS655483 MFW655477:MFW655483 LWA655477:LWA655483 LME655477:LME655483 LCI655477:LCI655483 KSM655477:KSM655483 KIQ655477:KIQ655483 JYU655477:JYU655483 JOY655477:JOY655483 JFC655477:JFC655483 IVG655477:IVG655483 ILK655477:ILK655483 IBO655477:IBO655483 HRS655477:HRS655483 HHW655477:HHW655483 GYA655477:GYA655483 GOE655477:GOE655483 GEI655477:GEI655483 FUM655477:FUM655483 FKQ655477:FKQ655483 FAU655477:FAU655483 EQY655477:EQY655483 EHC655477:EHC655483 DXG655477:DXG655483 DNK655477:DNK655483 DDO655477:DDO655483 CTS655477:CTS655483 CJW655477:CJW655483 CAA655477:CAA655483 BQE655477:BQE655483 BGI655477:BGI655483 AWM655477:AWM655483 AMQ655477:AMQ655483 ACU655477:ACU655483 SY655477:SY655483 JC655477:JC655483 G655477:G655483 WVO589941:WVO589947 WLS589941:WLS589947 WBW589941:WBW589947 VSA589941:VSA589947 VIE589941:VIE589947 UYI589941:UYI589947 UOM589941:UOM589947 UEQ589941:UEQ589947 TUU589941:TUU589947 TKY589941:TKY589947 TBC589941:TBC589947 SRG589941:SRG589947 SHK589941:SHK589947 RXO589941:RXO589947 RNS589941:RNS589947 RDW589941:RDW589947 QUA589941:QUA589947 QKE589941:QKE589947 QAI589941:QAI589947 PQM589941:PQM589947 PGQ589941:PGQ589947 OWU589941:OWU589947 OMY589941:OMY589947 ODC589941:ODC589947 NTG589941:NTG589947 NJK589941:NJK589947 MZO589941:MZO589947 MPS589941:MPS589947 MFW589941:MFW589947 LWA589941:LWA589947 LME589941:LME589947 LCI589941:LCI589947 KSM589941:KSM589947 KIQ589941:KIQ589947 JYU589941:JYU589947 JOY589941:JOY589947 JFC589941:JFC589947 IVG589941:IVG589947 ILK589941:ILK589947 IBO589941:IBO589947 HRS589941:HRS589947 HHW589941:HHW589947 GYA589941:GYA589947 GOE589941:GOE589947 GEI589941:GEI589947 FUM589941:FUM589947 FKQ589941:FKQ589947 FAU589941:FAU589947 EQY589941:EQY589947 EHC589941:EHC589947 DXG589941:DXG589947 DNK589941:DNK589947 DDO589941:DDO589947 CTS589941:CTS589947 CJW589941:CJW589947 CAA589941:CAA589947 BQE589941:BQE589947 BGI589941:BGI589947 AWM589941:AWM589947 AMQ589941:AMQ589947 ACU589941:ACU589947 SY589941:SY589947 JC589941:JC589947 G589941:G589947 WVO524405:WVO524411 WLS524405:WLS524411 WBW524405:WBW524411 VSA524405:VSA524411 VIE524405:VIE524411 UYI524405:UYI524411 UOM524405:UOM524411 UEQ524405:UEQ524411 TUU524405:TUU524411 TKY524405:TKY524411 TBC524405:TBC524411 SRG524405:SRG524411 SHK524405:SHK524411 RXO524405:RXO524411 RNS524405:RNS524411 RDW524405:RDW524411 QUA524405:QUA524411 QKE524405:QKE524411 QAI524405:QAI524411 PQM524405:PQM524411 PGQ524405:PGQ524411 OWU524405:OWU524411 OMY524405:OMY524411 ODC524405:ODC524411 NTG524405:NTG524411 NJK524405:NJK524411 MZO524405:MZO524411 MPS524405:MPS524411 MFW524405:MFW524411 LWA524405:LWA524411 LME524405:LME524411 LCI524405:LCI524411 KSM524405:KSM524411 KIQ524405:KIQ524411 JYU524405:JYU524411 JOY524405:JOY524411 JFC524405:JFC524411 IVG524405:IVG524411 ILK524405:ILK524411 IBO524405:IBO524411 HRS524405:HRS524411 HHW524405:HHW524411 GYA524405:GYA524411 GOE524405:GOE524411 GEI524405:GEI524411 FUM524405:FUM524411 FKQ524405:FKQ524411 FAU524405:FAU524411 EQY524405:EQY524411 EHC524405:EHC524411 DXG524405:DXG524411 DNK524405:DNK524411 DDO524405:DDO524411 CTS524405:CTS524411 CJW524405:CJW524411 CAA524405:CAA524411 BQE524405:BQE524411 BGI524405:BGI524411 AWM524405:AWM524411 AMQ524405:AMQ524411 ACU524405:ACU524411 SY524405:SY524411 JC524405:JC524411 G524405:G524411 WVO458869:WVO458875 WLS458869:WLS458875 WBW458869:WBW458875 VSA458869:VSA458875 VIE458869:VIE458875 UYI458869:UYI458875 UOM458869:UOM458875 UEQ458869:UEQ458875 TUU458869:TUU458875 TKY458869:TKY458875 TBC458869:TBC458875 SRG458869:SRG458875 SHK458869:SHK458875 RXO458869:RXO458875 RNS458869:RNS458875 RDW458869:RDW458875 QUA458869:QUA458875 QKE458869:QKE458875 QAI458869:QAI458875 PQM458869:PQM458875 PGQ458869:PGQ458875 OWU458869:OWU458875 OMY458869:OMY458875 ODC458869:ODC458875 NTG458869:NTG458875 NJK458869:NJK458875 MZO458869:MZO458875 MPS458869:MPS458875 MFW458869:MFW458875 LWA458869:LWA458875 LME458869:LME458875 LCI458869:LCI458875 KSM458869:KSM458875 KIQ458869:KIQ458875 JYU458869:JYU458875 JOY458869:JOY458875 JFC458869:JFC458875 IVG458869:IVG458875 ILK458869:ILK458875 IBO458869:IBO458875 HRS458869:HRS458875 HHW458869:HHW458875 GYA458869:GYA458875 GOE458869:GOE458875 GEI458869:GEI458875 FUM458869:FUM458875 FKQ458869:FKQ458875 FAU458869:FAU458875 EQY458869:EQY458875 EHC458869:EHC458875 DXG458869:DXG458875 DNK458869:DNK458875 DDO458869:DDO458875 CTS458869:CTS458875 CJW458869:CJW458875 CAA458869:CAA458875 BQE458869:BQE458875 BGI458869:BGI458875 AWM458869:AWM458875 AMQ458869:AMQ458875 ACU458869:ACU458875 SY458869:SY458875 JC458869:JC458875 G458869:G458875 WVO393333:WVO393339 WLS393333:WLS393339 WBW393333:WBW393339 VSA393333:VSA393339 VIE393333:VIE393339 UYI393333:UYI393339 UOM393333:UOM393339 UEQ393333:UEQ393339 TUU393333:TUU393339 TKY393333:TKY393339 TBC393333:TBC393339 SRG393333:SRG393339 SHK393333:SHK393339 RXO393333:RXO393339 RNS393333:RNS393339 RDW393333:RDW393339 QUA393333:QUA393339 QKE393333:QKE393339 QAI393333:QAI393339 PQM393333:PQM393339 PGQ393333:PGQ393339 OWU393333:OWU393339 OMY393333:OMY393339 ODC393333:ODC393339 NTG393333:NTG393339 NJK393333:NJK393339 MZO393333:MZO393339 MPS393333:MPS393339 MFW393333:MFW393339 LWA393333:LWA393339 LME393333:LME393339 LCI393333:LCI393339 KSM393333:KSM393339 KIQ393333:KIQ393339 JYU393333:JYU393339 JOY393333:JOY393339 JFC393333:JFC393339 IVG393333:IVG393339 ILK393333:ILK393339 IBO393333:IBO393339 HRS393333:HRS393339 HHW393333:HHW393339 GYA393333:GYA393339 GOE393333:GOE393339 GEI393333:GEI393339 FUM393333:FUM393339 FKQ393333:FKQ393339 FAU393333:FAU393339 EQY393333:EQY393339 EHC393333:EHC393339 DXG393333:DXG393339 DNK393333:DNK393339 DDO393333:DDO393339 CTS393333:CTS393339 CJW393333:CJW393339 CAA393333:CAA393339 BQE393333:BQE393339 BGI393333:BGI393339 AWM393333:AWM393339 AMQ393333:AMQ393339 ACU393333:ACU393339 SY393333:SY393339 JC393333:JC393339 G393333:G393339 WVO327797:WVO327803 WLS327797:WLS327803 WBW327797:WBW327803 VSA327797:VSA327803 VIE327797:VIE327803 UYI327797:UYI327803 UOM327797:UOM327803 UEQ327797:UEQ327803 TUU327797:TUU327803 TKY327797:TKY327803 TBC327797:TBC327803 SRG327797:SRG327803 SHK327797:SHK327803 RXO327797:RXO327803 RNS327797:RNS327803 RDW327797:RDW327803 QUA327797:QUA327803 QKE327797:QKE327803 QAI327797:QAI327803 PQM327797:PQM327803 PGQ327797:PGQ327803 OWU327797:OWU327803 OMY327797:OMY327803 ODC327797:ODC327803 NTG327797:NTG327803 NJK327797:NJK327803 MZO327797:MZO327803 MPS327797:MPS327803 MFW327797:MFW327803 LWA327797:LWA327803 LME327797:LME327803 LCI327797:LCI327803 KSM327797:KSM327803 KIQ327797:KIQ327803 JYU327797:JYU327803 JOY327797:JOY327803 JFC327797:JFC327803 IVG327797:IVG327803 ILK327797:ILK327803 IBO327797:IBO327803 HRS327797:HRS327803 HHW327797:HHW327803 GYA327797:GYA327803 GOE327797:GOE327803 GEI327797:GEI327803 FUM327797:FUM327803 FKQ327797:FKQ327803 FAU327797:FAU327803 EQY327797:EQY327803 EHC327797:EHC327803 DXG327797:DXG327803 DNK327797:DNK327803 DDO327797:DDO327803 CTS327797:CTS327803 CJW327797:CJW327803 CAA327797:CAA327803 BQE327797:BQE327803 BGI327797:BGI327803 AWM327797:AWM327803 AMQ327797:AMQ327803 ACU327797:ACU327803 SY327797:SY327803 JC327797:JC327803 G327797:G327803 WVO262261:WVO262267 WLS262261:WLS262267 WBW262261:WBW262267 VSA262261:VSA262267 VIE262261:VIE262267 UYI262261:UYI262267 UOM262261:UOM262267 UEQ262261:UEQ262267 TUU262261:TUU262267 TKY262261:TKY262267 TBC262261:TBC262267 SRG262261:SRG262267 SHK262261:SHK262267 RXO262261:RXO262267 RNS262261:RNS262267 RDW262261:RDW262267 QUA262261:QUA262267 QKE262261:QKE262267 QAI262261:QAI262267 PQM262261:PQM262267 PGQ262261:PGQ262267 OWU262261:OWU262267 OMY262261:OMY262267 ODC262261:ODC262267 NTG262261:NTG262267 NJK262261:NJK262267 MZO262261:MZO262267 MPS262261:MPS262267 MFW262261:MFW262267 LWA262261:LWA262267 LME262261:LME262267 LCI262261:LCI262267 KSM262261:KSM262267 KIQ262261:KIQ262267 JYU262261:JYU262267 JOY262261:JOY262267 JFC262261:JFC262267 IVG262261:IVG262267 ILK262261:ILK262267 IBO262261:IBO262267 HRS262261:HRS262267 HHW262261:HHW262267 GYA262261:GYA262267 GOE262261:GOE262267 GEI262261:GEI262267 FUM262261:FUM262267 FKQ262261:FKQ262267 FAU262261:FAU262267 EQY262261:EQY262267 EHC262261:EHC262267 DXG262261:DXG262267 DNK262261:DNK262267 DDO262261:DDO262267 CTS262261:CTS262267 CJW262261:CJW262267 CAA262261:CAA262267 BQE262261:BQE262267 BGI262261:BGI262267 AWM262261:AWM262267 AMQ262261:AMQ262267 ACU262261:ACU262267 SY262261:SY262267 JC262261:JC262267 G262261:G262267 WVO196725:WVO196731 WLS196725:WLS196731 WBW196725:WBW196731 VSA196725:VSA196731 VIE196725:VIE196731 UYI196725:UYI196731 UOM196725:UOM196731 UEQ196725:UEQ196731 TUU196725:TUU196731 TKY196725:TKY196731 TBC196725:TBC196731 SRG196725:SRG196731 SHK196725:SHK196731 RXO196725:RXO196731 RNS196725:RNS196731 RDW196725:RDW196731 QUA196725:QUA196731 QKE196725:QKE196731 QAI196725:QAI196731 PQM196725:PQM196731 PGQ196725:PGQ196731 OWU196725:OWU196731 OMY196725:OMY196731 ODC196725:ODC196731 NTG196725:NTG196731 NJK196725:NJK196731 MZO196725:MZO196731 MPS196725:MPS196731 MFW196725:MFW196731 LWA196725:LWA196731 LME196725:LME196731 LCI196725:LCI196731 KSM196725:KSM196731 KIQ196725:KIQ196731 JYU196725:JYU196731 JOY196725:JOY196731 JFC196725:JFC196731 IVG196725:IVG196731 ILK196725:ILK196731 IBO196725:IBO196731 HRS196725:HRS196731 HHW196725:HHW196731 GYA196725:GYA196731 GOE196725:GOE196731 GEI196725:GEI196731 FUM196725:FUM196731 FKQ196725:FKQ196731 FAU196725:FAU196731 EQY196725:EQY196731 EHC196725:EHC196731 DXG196725:DXG196731 DNK196725:DNK196731 DDO196725:DDO196731 CTS196725:CTS196731 CJW196725:CJW196731 CAA196725:CAA196731 BQE196725:BQE196731 BGI196725:BGI196731 AWM196725:AWM196731 AMQ196725:AMQ196731 ACU196725:ACU196731 SY196725:SY196731 JC196725:JC196731 G196725:G196731 WVO131189:WVO131195 WLS131189:WLS131195 WBW131189:WBW131195 VSA131189:VSA131195 VIE131189:VIE131195 UYI131189:UYI131195 UOM131189:UOM131195 UEQ131189:UEQ131195 TUU131189:TUU131195 TKY131189:TKY131195 TBC131189:TBC131195 SRG131189:SRG131195 SHK131189:SHK131195 RXO131189:RXO131195 RNS131189:RNS131195 RDW131189:RDW131195 QUA131189:QUA131195 QKE131189:QKE131195 QAI131189:QAI131195 PQM131189:PQM131195 PGQ131189:PGQ131195 OWU131189:OWU131195 OMY131189:OMY131195 ODC131189:ODC131195 NTG131189:NTG131195 NJK131189:NJK131195 MZO131189:MZO131195 MPS131189:MPS131195 MFW131189:MFW131195 LWA131189:LWA131195 LME131189:LME131195 LCI131189:LCI131195 KSM131189:KSM131195 KIQ131189:KIQ131195 JYU131189:JYU131195 JOY131189:JOY131195 JFC131189:JFC131195 IVG131189:IVG131195 ILK131189:ILK131195 IBO131189:IBO131195 HRS131189:HRS131195 HHW131189:HHW131195 GYA131189:GYA131195 GOE131189:GOE131195 GEI131189:GEI131195 FUM131189:FUM131195 FKQ131189:FKQ131195 FAU131189:FAU131195 EQY131189:EQY131195 EHC131189:EHC131195 DXG131189:DXG131195 DNK131189:DNK131195 DDO131189:DDO131195 CTS131189:CTS131195 CJW131189:CJW131195 CAA131189:CAA131195 BQE131189:BQE131195 BGI131189:BGI131195 AWM131189:AWM131195 AMQ131189:AMQ131195 ACU131189:ACU131195 SY131189:SY131195 JC131189:JC131195 G131189:G131195 WVO65653:WVO65659 WLS65653:WLS65659 WBW65653:WBW65659 VSA65653:VSA65659 VIE65653:VIE65659 UYI65653:UYI65659 UOM65653:UOM65659 UEQ65653:UEQ65659 TUU65653:TUU65659 TKY65653:TKY65659 TBC65653:TBC65659 SRG65653:SRG65659 SHK65653:SHK65659 RXO65653:RXO65659 RNS65653:RNS65659 RDW65653:RDW65659 QUA65653:QUA65659 QKE65653:QKE65659 QAI65653:QAI65659 PQM65653:PQM65659 PGQ65653:PGQ65659 OWU65653:OWU65659 OMY65653:OMY65659 ODC65653:ODC65659 NTG65653:NTG65659 NJK65653:NJK65659 MZO65653:MZO65659 MPS65653:MPS65659 MFW65653:MFW65659 LWA65653:LWA65659 LME65653:LME65659 LCI65653:LCI65659 KSM65653:KSM65659 KIQ65653:KIQ65659 JYU65653:JYU65659 JOY65653:JOY65659 JFC65653:JFC65659 IVG65653:IVG65659 ILK65653:ILK65659 IBO65653:IBO65659 HRS65653:HRS65659 HHW65653:HHW65659 GYA65653:GYA65659 GOE65653:GOE65659 GEI65653:GEI65659 FUM65653:FUM65659 FKQ65653:FKQ65659 FAU65653:FAU65659 EQY65653:EQY65659 EHC65653:EHC65659 DXG65653:DXG65659 DNK65653:DNK65659 DDO65653:DDO65659 CTS65653:CTS65659 CJW65653:CJW65659 CAA65653:CAA65659 BQE65653:BQE65659 BGI65653:BGI65659 AWM65653:AWM65659 AMQ65653:AMQ65659 ACU65653:ACU65659 SY65653:SY65659 JC65653:JC65659 G65653:G65659 WVO117:WVO123 WLS117:WLS123 WBW117:WBW123 VSA117:VSA123 VIE117:VIE123 UYI117:UYI123 UOM117:UOM123 UEQ117:UEQ123 TUU117:TUU123 TKY117:TKY123 TBC117:TBC123 SRG117:SRG123 SHK117:SHK123 RXO117:RXO123 RNS117:RNS123 RDW117:RDW123 QUA117:QUA123 QKE117:QKE123 QAI117:QAI123 PQM117:PQM123 PGQ117:PGQ123 OWU117:OWU123 OMY117:OMY123 ODC117:ODC123 NTG117:NTG123 NJK117:NJK123 MZO117:MZO123 MPS117:MPS123 MFW117:MFW123 LWA117:LWA123 LME117:LME123 LCI117:LCI123 KSM117:KSM123 KIQ117:KIQ123 JYU117:JYU123 JOY117:JOY123 JFC117:JFC123 IVG117:IVG123 ILK117:ILK123 IBO117:IBO123 HRS117:HRS123 HHW117:HHW123 GYA117:GYA123 GOE117:GOE123 GEI117:GEI123 FUM117:FUM123 FKQ117:FKQ123 FAU117:FAU123 EQY117:EQY123 EHC117:EHC123 DXG117:DXG123 DNK117:DNK123 DDO117:DDO123 CTS117:CTS123 CJW117:CJW123 CAA117:CAA123 BQE117:BQE123 BGI117:BGI123 AWM117:AWM123 AMQ117:AMQ123 ACU117:ACU123 SY117:SY123 JC117:JC123">
      <formula1>-0.1</formula1>
      <formula2>0.5</formula2>
    </dataValidation>
    <dataValidation type="decimal" allowBlank="1" showInputMessage="1" showErrorMessage="1" sqref="E122:E124 WVM983157 WLQ983157 WBU983157 VRY983157 VIC983157 UYG983157 UOK983157 UEO983157 TUS983157 TKW983157 TBA983157 SRE983157 SHI983157 RXM983157 RNQ983157 RDU983157 QTY983157 QKC983157 QAG983157 PQK983157 PGO983157 OWS983157 OMW983157 ODA983157 NTE983157 NJI983157 MZM983157 MPQ983157 MFU983157 LVY983157 LMC983157 LCG983157 KSK983157 KIO983157 JYS983157 JOW983157 JFA983157 IVE983157 ILI983157 IBM983157 HRQ983157 HHU983157 GXY983157 GOC983157 GEG983157 FUK983157 FKO983157 FAS983157 EQW983157 EHA983157 DXE983157 DNI983157 DDM983157 CTQ983157 CJU983157 BZY983157 BQC983157 BGG983157 AWK983157 AMO983157 ACS983157 SW983157 JA983157 E983157 WVM917621 WLQ917621 WBU917621 VRY917621 VIC917621 UYG917621 UOK917621 UEO917621 TUS917621 TKW917621 TBA917621 SRE917621 SHI917621 RXM917621 RNQ917621 RDU917621 QTY917621 QKC917621 QAG917621 PQK917621 PGO917621 OWS917621 OMW917621 ODA917621 NTE917621 NJI917621 MZM917621 MPQ917621 MFU917621 LVY917621 LMC917621 LCG917621 KSK917621 KIO917621 JYS917621 JOW917621 JFA917621 IVE917621 ILI917621 IBM917621 HRQ917621 HHU917621 GXY917621 GOC917621 GEG917621 FUK917621 FKO917621 FAS917621 EQW917621 EHA917621 DXE917621 DNI917621 DDM917621 CTQ917621 CJU917621 BZY917621 BQC917621 BGG917621 AWK917621 AMO917621 ACS917621 SW917621 JA917621 E917621 WVM852085 WLQ852085 WBU852085 VRY852085 VIC852085 UYG852085 UOK852085 UEO852085 TUS852085 TKW852085 TBA852085 SRE852085 SHI852085 RXM852085 RNQ852085 RDU852085 QTY852085 QKC852085 QAG852085 PQK852085 PGO852085 OWS852085 OMW852085 ODA852085 NTE852085 NJI852085 MZM852085 MPQ852085 MFU852085 LVY852085 LMC852085 LCG852085 KSK852085 KIO852085 JYS852085 JOW852085 JFA852085 IVE852085 ILI852085 IBM852085 HRQ852085 HHU852085 GXY852085 GOC852085 GEG852085 FUK852085 FKO852085 FAS852085 EQW852085 EHA852085 DXE852085 DNI852085 DDM852085 CTQ852085 CJU852085 BZY852085 BQC852085 BGG852085 AWK852085 AMO852085 ACS852085 SW852085 JA852085 E852085 WVM786549 WLQ786549 WBU786549 VRY786549 VIC786549 UYG786549 UOK786549 UEO786549 TUS786549 TKW786549 TBA786549 SRE786549 SHI786549 RXM786549 RNQ786549 RDU786549 QTY786549 QKC786549 QAG786549 PQK786549 PGO786549 OWS786549 OMW786549 ODA786549 NTE786549 NJI786549 MZM786549 MPQ786549 MFU786549 LVY786549 LMC786549 LCG786549 KSK786549 KIO786549 JYS786549 JOW786549 JFA786549 IVE786549 ILI786549 IBM786549 HRQ786549 HHU786549 GXY786549 GOC786549 GEG786549 FUK786549 FKO786549 FAS786549 EQW786549 EHA786549 DXE786549 DNI786549 DDM786549 CTQ786549 CJU786549 BZY786549 BQC786549 BGG786549 AWK786549 AMO786549 ACS786549 SW786549 JA786549 E786549 WVM721013 WLQ721013 WBU721013 VRY721013 VIC721013 UYG721013 UOK721013 UEO721013 TUS721013 TKW721013 TBA721013 SRE721013 SHI721013 RXM721013 RNQ721013 RDU721013 QTY721013 QKC721013 QAG721013 PQK721013 PGO721013 OWS721013 OMW721013 ODA721013 NTE721013 NJI721013 MZM721013 MPQ721013 MFU721013 LVY721013 LMC721013 LCG721013 KSK721013 KIO721013 JYS721013 JOW721013 JFA721013 IVE721013 ILI721013 IBM721013 HRQ721013 HHU721013 GXY721013 GOC721013 GEG721013 FUK721013 FKO721013 FAS721013 EQW721013 EHA721013 DXE721013 DNI721013 DDM721013 CTQ721013 CJU721013 BZY721013 BQC721013 BGG721013 AWK721013 AMO721013 ACS721013 SW721013 JA721013 E721013 WVM655477 WLQ655477 WBU655477 VRY655477 VIC655477 UYG655477 UOK655477 UEO655477 TUS655477 TKW655477 TBA655477 SRE655477 SHI655477 RXM655477 RNQ655477 RDU655477 QTY655477 QKC655477 QAG655477 PQK655477 PGO655477 OWS655477 OMW655477 ODA655477 NTE655477 NJI655477 MZM655477 MPQ655477 MFU655477 LVY655477 LMC655477 LCG655477 KSK655477 KIO655477 JYS655477 JOW655477 JFA655477 IVE655477 ILI655477 IBM655477 HRQ655477 HHU655477 GXY655477 GOC655477 GEG655477 FUK655477 FKO655477 FAS655477 EQW655477 EHA655477 DXE655477 DNI655477 DDM655477 CTQ655477 CJU655477 BZY655477 BQC655477 BGG655477 AWK655477 AMO655477 ACS655477 SW655477 JA655477 E655477 WVM589941 WLQ589941 WBU589941 VRY589941 VIC589941 UYG589941 UOK589941 UEO589941 TUS589941 TKW589941 TBA589941 SRE589941 SHI589941 RXM589941 RNQ589941 RDU589941 QTY589941 QKC589941 QAG589941 PQK589941 PGO589941 OWS589941 OMW589941 ODA589941 NTE589941 NJI589941 MZM589941 MPQ589941 MFU589941 LVY589941 LMC589941 LCG589941 KSK589941 KIO589941 JYS589941 JOW589941 JFA589941 IVE589941 ILI589941 IBM589941 HRQ589941 HHU589941 GXY589941 GOC589941 GEG589941 FUK589941 FKO589941 FAS589941 EQW589941 EHA589941 DXE589941 DNI589941 DDM589941 CTQ589941 CJU589941 BZY589941 BQC589941 BGG589941 AWK589941 AMO589941 ACS589941 SW589941 JA589941 E589941 WVM524405 WLQ524405 WBU524405 VRY524405 VIC524405 UYG524405 UOK524405 UEO524405 TUS524405 TKW524405 TBA524405 SRE524405 SHI524405 RXM524405 RNQ524405 RDU524405 QTY524405 QKC524405 QAG524405 PQK524405 PGO524405 OWS524405 OMW524405 ODA524405 NTE524405 NJI524405 MZM524405 MPQ524405 MFU524405 LVY524405 LMC524405 LCG524405 KSK524405 KIO524405 JYS524405 JOW524405 JFA524405 IVE524405 ILI524405 IBM524405 HRQ524405 HHU524405 GXY524405 GOC524405 GEG524405 FUK524405 FKO524405 FAS524405 EQW524405 EHA524405 DXE524405 DNI524405 DDM524405 CTQ524405 CJU524405 BZY524405 BQC524405 BGG524405 AWK524405 AMO524405 ACS524405 SW524405 JA524405 E524405 WVM458869 WLQ458869 WBU458869 VRY458869 VIC458869 UYG458869 UOK458869 UEO458869 TUS458869 TKW458869 TBA458869 SRE458869 SHI458869 RXM458869 RNQ458869 RDU458869 QTY458869 QKC458869 QAG458869 PQK458869 PGO458869 OWS458869 OMW458869 ODA458869 NTE458869 NJI458869 MZM458869 MPQ458869 MFU458869 LVY458869 LMC458869 LCG458869 KSK458869 KIO458869 JYS458869 JOW458869 JFA458869 IVE458869 ILI458869 IBM458869 HRQ458869 HHU458869 GXY458869 GOC458869 GEG458869 FUK458869 FKO458869 FAS458869 EQW458869 EHA458869 DXE458869 DNI458869 DDM458869 CTQ458869 CJU458869 BZY458869 BQC458869 BGG458869 AWK458869 AMO458869 ACS458869 SW458869 JA458869 E458869 WVM393333 WLQ393333 WBU393333 VRY393333 VIC393333 UYG393333 UOK393333 UEO393333 TUS393333 TKW393333 TBA393333 SRE393333 SHI393333 RXM393333 RNQ393333 RDU393333 QTY393333 QKC393333 QAG393333 PQK393333 PGO393333 OWS393333 OMW393333 ODA393333 NTE393333 NJI393333 MZM393333 MPQ393333 MFU393333 LVY393333 LMC393333 LCG393333 KSK393333 KIO393333 JYS393333 JOW393333 JFA393333 IVE393333 ILI393333 IBM393333 HRQ393333 HHU393333 GXY393333 GOC393333 GEG393333 FUK393333 FKO393333 FAS393333 EQW393333 EHA393333 DXE393333 DNI393333 DDM393333 CTQ393333 CJU393333 BZY393333 BQC393333 BGG393333 AWK393333 AMO393333 ACS393333 SW393333 JA393333 E393333 WVM327797 WLQ327797 WBU327797 VRY327797 VIC327797 UYG327797 UOK327797 UEO327797 TUS327797 TKW327797 TBA327797 SRE327797 SHI327797 RXM327797 RNQ327797 RDU327797 QTY327797 QKC327797 QAG327797 PQK327797 PGO327797 OWS327797 OMW327797 ODA327797 NTE327797 NJI327797 MZM327797 MPQ327797 MFU327797 LVY327797 LMC327797 LCG327797 KSK327797 KIO327797 JYS327797 JOW327797 JFA327797 IVE327797 ILI327797 IBM327797 HRQ327797 HHU327797 GXY327797 GOC327797 GEG327797 FUK327797 FKO327797 FAS327797 EQW327797 EHA327797 DXE327797 DNI327797 DDM327797 CTQ327797 CJU327797 BZY327797 BQC327797 BGG327797 AWK327797 AMO327797 ACS327797 SW327797 JA327797 E327797 WVM262261 WLQ262261 WBU262261 VRY262261 VIC262261 UYG262261 UOK262261 UEO262261 TUS262261 TKW262261 TBA262261 SRE262261 SHI262261 RXM262261 RNQ262261 RDU262261 QTY262261 QKC262261 QAG262261 PQK262261 PGO262261 OWS262261 OMW262261 ODA262261 NTE262261 NJI262261 MZM262261 MPQ262261 MFU262261 LVY262261 LMC262261 LCG262261 KSK262261 KIO262261 JYS262261 JOW262261 JFA262261 IVE262261 ILI262261 IBM262261 HRQ262261 HHU262261 GXY262261 GOC262261 GEG262261 FUK262261 FKO262261 FAS262261 EQW262261 EHA262261 DXE262261 DNI262261 DDM262261 CTQ262261 CJU262261 BZY262261 BQC262261 BGG262261 AWK262261 AMO262261 ACS262261 SW262261 JA262261 E262261 WVM196725 WLQ196725 WBU196725 VRY196725 VIC196725 UYG196725 UOK196725 UEO196725 TUS196725 TKW196725 TBA196725 SRE196725 SHI196725 RXM196725 RNQ196725 RDU196725 QTY196725 QKC196725 QAG196725 PQK196725 PGO196725 OWS196725 OMW196725 ODA196725 NTE196725 NJI196725 MZM196725 MPQ196725 MFU196725 LVY196725 LMC196725 LCG196725 KSK196725 KIO196725 JYS196725 JOW196725 JFA196725 IVE196725 ILI196725 IBM196725 HRQ196725 HHU196725 GXY196725 GOC196725 GEG196725 FUK196725 FKO196725 FAS196725 EQW196725 EHA196725 DXE196725 DNI196725 DDM196725 CTQ196725 CJU196725 BZY196725 BQC196725 BGG196725 AWK196725 AMO196725 ACS196725 SW196725 JA196725 E196725 WVM131189 WLQ131189 WBU131189 VRY131189 VIC131189 UYG131189 UOK131189 UEO131189 TUS131189 TKW131189 TBA131189 SRE131189 SHI131189 RXM131189 RNQ131189 RDU131189 QTY131189 QKC131189 QAG131189 PQK131189 PGO131189 OWS131189 OMW131189 ODA131189 NTE131189 NJI131189 MZM131189 MPQ131189 MFU131189 LVY131189 LMC131189 LCG131189 KSK131189 KIO131189 JYS131189 JOW131189 JFA131189 IVE131189 ILI131189 IBM131189 HRQ131189 HHU131189 GXY131189 GOC131189 GEG131189 FUK131189 FKO131189 FAS131189 EQW131189 EHA131189 DXE131189 DNI131189 DDM131189 CTQ131189 CJU131189 BZY131189 BQC131189 BGG131189 AWK131189 AMO131189 ACS131189 SW131189 JA131189 E131189 WVM65653 WLQ65653 WBU65653 VRY65653 VIC65653 UYG65653 UOK65653 UEO65653 TUS65653 TKW65653 TBA65653 SRE65653 SHI65653 RXM65653 RNQ65653 RDU65653 QTY65653 QKC65653 QAG65653 PQK65653 PGO65653 OWS65653 OMW65653 ODA65653 NTE65653 NJI65653 MZM65653 MPQ65653 MFU65653 LVY65653 LMC65653 LCG65653 KSK65653 KIO65653 JYS65653 JOW65653 JFA65653 IVE65653 ILI65653 IBM65653 HRQ65653 HHU65653 GXY65653 GOC65653 GEG65653 FUK65653 FKO65653 FAS65653 EQW65653 EHA65653 DXE65653 DNI65653 DDM65653 CTQ65653 CJU65653 BZY65653 BQC65653 BGG65653 AWK65653 AMO65653 ACS65653 SW65653 JA65653 E65653 WVM117 WLQ117 WBU117 VRY117 VIC117 UYG117 UOK117 UEO117 TUS117 TKW117 TBA117 SRE117 SHI117 RXM117 RNQ117 RDU117 QTY117 QKC117 QAG117 PQK117 PGO117 OWS117 OMW117 ODA117 NTE117 NJI117 MZM117 MPQ117 MFU117 LVY117 LMC117 LCG117 KSK117 KIO117 JYS117 JOW117 JFA117 IVE117 ILI117 IBM117 HRQ117 HHU117 GXY117 GOC117 GEG117 FUK117 FKO117 FAS117 EQW117 EHA117 DXE117 DNI117 DDM117 CTQ117 CJU117 BZY117 BQC117 BGG117 AWK117 AMO117 ACS117 SW117 JA117 E117 WVM983162:WVM983164 WLQ983162:WLQ983164 WBU983162:WBU983164 VRY983162:VRY983164 VIC983162:VIC983164 UYG983162:UYG983164 UOK983162:UOK983164 UEO983162:UEO983164 TUS983162:TUS983164 TKW983162:TKW983164 TBA983162:TBA983164 SRE983162:SRE983164 SHI983162:SHI983164 RXM983162:RXM983164 RNQ983162:RNQ983164 RDU983162:RDU983164 QTY983162:QTY983164 QKC983162:QKC983164 QAG983162:QAG983164 PQK983162:PQK983164 PGO983162:PGO983164 OWS983162:OWS983164 OMW983162:OMW983164 ODA983162:ODA983164 NTE983162:NTE983164 NJI983162:NJI983164 MZM983162:MZM983164 MPQ983162:MPQ983164 MFU983162:MFU983164 LVY983162:LVY983164 LMC983162:LMC983164 LCG983162:LCG983164 KSK983162:KSK983164 KIO983162:KIO983164 JYS983162:JYS983164 JOW983162:JOW983164 JFA983162:JFA983164 IVE983162:IVE983164 ILI983162:ILI983164 IBM983162:IBM983164 HRQ983162:HRQ983164 HHU983162:HHU983164 GXY983162:GXY983164 GOC983162:GOC983164 GEG983162:GEG983164 FUK983162:FUK983164 FKO983162:FKO983164 FAS983162:FAS983164 EQW983162:EQW983164 EHA983162:EHA983164 DXE983162:DXE983164 DNI983162:DNI983164 DDM983162:DDM983164 CTQ983162:CTQ983164 CJU983162:CJU983164 BZY983162:BZY983164 BQC983162:BQC983164 BGG983162:BGG983164 AWK983162:AWK983164 AMO983162:AMO983164 ACS983162:ACS983164 SW983162:SW983164 JA983162:JA983164 E983162:E983164 WVM917626:WVM917628 WLQ917626:WLQ917628 WBU917626:WBU917628 VRY917626:VRY917628 VIC917626:VIC917628 UYG917626:UYG917628 UOK917626:UOK917628 UEO917626:UEO917628 TUS917626:TUS917628 TKW917626:TKW917628 TBA917626:TBA917628 SRE917626:SRE917628 SHI917626:SHI917628 RXM917626:RXM917628 RNQ917626:RNQ917628 RDU917626:RDU917628 QTY917626:QTY917628 QKC917626:QKC917628 QAG917626:QAG917628 PQK917626:PQK917628 PGO917626:PGO917628 OWS917626:OWS917628 OMW917626:OMW917628 ODA917626:ODA917628 NTE917626:NTE917628 NJI917626:NJI917628 MZM917626:MZM917628 MPQ917626:MPQ917628 MFU917626:MFU917628 LVY917626:LVY917628 LMC917626:LMC917628 LCG917626:LCG917628 KSK917626:KSK917628 KIO917626:KIO917628 JYS917626:JYS917628 JOW917626:JOW917628 JFA917626:JFA917628 IVE917626:IVE917628 ILI917626:ILI917628 IBM917626:IBM917628 HRQ917626:HRQ917628 HHU917626:HHU917628 GXY917626:GXY917628 GOC917626:GOC917628 GEG917626:GEG917628 FUK917626:FUK917628 FKO917626:FKO917628 FAS917626:FAS917628 EQW917626:EQW917628 EHA917626:EHA917628 DXE917626:DXE917628 DNI917626:DNI917628 DDM917626:DDM917628 CTQ917626:CTQ917628 CJU917626:CJU917628 BZY917626:BZY917628 BQC917626:BQC917628 BGG917626:BGG917628 AWK917626:AWK917628 AMO917626:AMO917628 ACS917626:ACS917628 SW917626:SW917628 JA917626:JA917628 E917626:E917628 WVM852090:WVM852092 WLQ852090:WLQ852092 WBU852090:WBU852092 VRY852090:VRY852092 VIC852090:VIC852092 UYG852090:UYG852092 UOK852090:UOK852092 UEO852090:UEO852092 TUS852090:TUS852092 TKW852090:TKW852092 TBA852090:TBA852092 SRE852090:SRE852092 SHI852090:SHI852092 RXM852090:RXM852092 RNQ852090:RNQ852092 RDU852090:RDU852092 QTY852090:QTY852092 QKC852090:QKC852092 QAG852090:QAG852092 PQK852090:PQK852092 PGO852090:PGO852092 OWS852090:OWS852092 OMW852090:OMW852092 ODA852090:ODA852092 NTE852090:NTE852092 NJI852090:NJI852092 MZM852090:MZM852092 MPQ852090:MPQ852092 MFU852090:MFU852092 LVY852090:LVY852092 LMC852090:LMC852092 LCG852090:LCG852092 KSK852090:KSK852092 KIO852090:KIO852092 JYS852090:JYS852092 JOW852090:JOW852092 JFA852090:JFA852092 IVE852090:IVE852092 ILI852090:ILI852092 IBM852090:IBM852092 HRQ852090:HRQ852092 HHU852090:HHU852092 GXY852090:GXY852092 GOC852090:GOC852092 GEG852090:GEG852092 FUK852090:FUK852092 FKO852090:FKO852092 FAS852090:FAS852092 EQW852090:EQW852092 EHA852090:EHA852092 DXE852090:DXE852092 DNI852090:DNI852092 DDM852090:DDM852092 CTQ852090:CTQ852092 CJU852090:CJU852092 BZY852090:BZY852092 BQC852090:BQC852092 BGG852090:BGG852092 AWK852090:AWK852092 AMO852090:AMO852092 ACS852090:ACS852092 SW852090:SW852092 JA852090:JA852092 E852090:E852092 WVM786554:WVM786556 WLQ786554:WLQ786556 WBU786554:WBU786556 VRY786554:VRY786556 VIC786554:VIC786556 UYG786554:UYG786556 UOK786554:UOK786556 UEO786554:UEO786556 TUS786554:TUS786556 TKW786554:TKW786556 TBA786554:TBA786556 SRE786554:SRE786556 SHI786554:SHI786556 RXM786554:RXM786556 RNQ786554:RNQ786556 RDU786554:RDU786556 QTY786554:QTY786556 QKC786554:QKC786556 QAG786554:QAG786556 PQK786554:PQK786556 PGO786554:PGO786556 OWS786554:OWS786556 OMW786554:OMW786556 ODA786554:ODA786556 NTE786554:NTE786556 NJI786554:NJI786556 MZM786554:MZM786556 MPQ786554:MPQ786556 MFU786554:MFU786556 LVY786554:LVY786556 LMC786554:LMC786556 LCG786554:LCG786556 KSK786554:KSK786556 KIO786554:KIO786556 JYS786554:JYS786556 JOW786554:JOW786556 JFA786554:JFA786556 IVE786554:IVE786556 ILI786554:ILI786556 IBM786554:IBM786556 HRQ786554:HRQ786556 HHU786554:HHU786556 GXY786554:GXY786556 GOC786554:GOC786556 GEG786554:GEG786556 FUK786554:FUK786556 FKO786554:FKO786556 FAS786554:FAS786556 EQW786554:EQW786556 EHA786554:EHA786556 DXE786554:DXE786556 DNI786554:DNI786556 DDM786554:DDM786556 CTQ786554:CTQ786556 CJU786554:CJU786556 BZY786554:BZY786556 BQC786554:BQC786556 BGG786554:BGG786556 AWK786554:AWK786556 AMO786554:AMO786556 ACS786554:ACS786556 SW786554:SW786556 JA786554:JA786556 E786554:E786556 WVM721018:WVM721020 WLQ721018:WLQ721020 WBU721018:WBU721020 VRY721018:VRY721020 VIC721018:VIC721020 UYG721018:UYG721020 UOK721018:UOK721020 UEO721018:UEO721020 TUS721018:TUS721020 TKW721018:TKW721020 TBA721018:TBA721020 SRE721018:SRE721020 SHI721018:SHI721020 RXM721018:RXM721020 RNQ721018:RNQ721020 RDU721018:RDU721020 QTY721018:QTY721020 QKC721018:QKC721020 QAG721018:QAG721020 PQK721018:PQK721020 PGO721018:PGO721020 OWS721018:OWS721020 OMW721018:OMW721020 ODA721018:ODA721020 NTE721018:NTE721020 NJI721018:NJI721020 MZM721018:MZM721020 MPQ721018:MPQ721020 MFU721018:MFU721020 LVY721018:LVY721020 LMC721018:LMC721020 LCG721018:LCG721020 KSK721018:KSK721020 KIO721018:KIO721020 JYS721018:JYS721020 JOW721018:JOW721020 JFA721018:JFA721020 IVE721018:IVE721020 ILI721018:ILI721020 IBM721018:IBM721020 HRQ721018:HRQ721020 HHU721018:HHU721020 GXY721018:GXY721020 GOC721018:GOC721020 GEG721018:GEG721020 FUK721018:FUK721020 FKO721018:FKO721020 FAS721018:FAS721020 EQW721018:EQW721020 EHA721018:EHA721020 DXE721018:DXE721020 DNI721018:DNI721020 DDM721018:DDM721020 CTQ721018:CTQ721020 CJU721018:CJU721020 BZY721018:BZY721020 BQC721018:BQC721020 BGG721018:BGG721020 AWK721018:AWK721020 AMO721018:AMO721020 ACS721018:ACS721020 SW721018:SW721020 JA721018:JA721020 E721018:E721020 WVM655482:WVM655484 WLQ655482:WLQ655484 WBU655482:WBU655484 VRY655482:VRY655484 VIC655482:VIC655484 UYG655482:UYG655484 UOK655482:UOK655484 UEO655482:UEO655484 TUS655482:TUS655484 TKW655482:TKW655484 TBA655482:TBA655484 SRE655482:SRE655484 SHI655482:SHI655484 RXM655482:RXM655484 RNQ655482:RNQ655484 RDU655482:RDU655484 QTY655482:QTY655484 QKC655482:QKC655484 QAG655482:QAG655484 PQK655482:PQK655484 PGO655482:PGO655484 OWS655482:OWS655484 OMW655482:OMW655484 ODA655482:ODA655484 NTE655482:NTE655484 NJI655482:NJI655484 MZM655482:MZM655484 MPQ655482:MPQ655484 MFU655482:MFU655484 LVY655482:LVY655484 LMC655482:LMC655484 LCG655482:LCG655484 KSK655482:KSK655484 KIO655482:KIO655484 JYS655482:JYS655484 JOW655482:JOW655484 JFA655482:JFA655484 IVE655482:IVE655484 ILI655482:ILI655484 IBM655482:IBM655484 HRQ655482:HRQ655484 HHU655482:HHU655484 GXY655482:GXY655484 GOC655482:GOC655484 GEG655482:GEG655484 FUK655482:FUK655484 FKO655482:FKO655484 FAS655482:FAS655484 EQW655482:EQW655484 EHA655482:EHA655484 DXE655482:DXE655484 DNI655482:DNI655484 DDM655482:DDM655484 CTQ655482:CTQ655484 CJU655482:CJU655484 BZY655482:BZY655484 BQC655482:BQC655484 BGG655482:BGG655484 AWK655482:AWK655484 AMO655482:AMO655484 ACS655482:ACS655484 SW655482:SW655484 JA655482:JA655484 E655482:E655484 WVM589946:WVM589948 WLQ589946:WLQ589948 WBU589946:WBU589948 VRY589946:VRY589948 VIC589946:VIC589948 UYG589946:UYG589948 UOK589946:UOK589948 UEO589946:UEO589948 TUS589946:TUS589948 TKW589946:TKW589948 TBA589946:TBA589948 SRE589946:SRE589948 SHI589946:SHI589948 RXM589946:RXM589948 RNQ589946:RNQ589948 RDU589946:RDU589948 QTY589946:QTY589948 QKC589946:QKC589948 QAG589946:QAG589948 PQK589946:PQK589948 PGO589946:PGO589948 OWS589946:OWS589948 OMW589946:OMW589948 ODA589946:ODA589948 NTE589946:NTE589948 NJI589946:NJI589948 MZM589946:MZM589948 MPQ589946:MPQ589948 MFU589946:MFU589948 LVY589946:LVY589948 LMC589946:LMC589948 LCG589946:LCG589948 KSK589946:KSK589948 KIO589946:KIO589948 JYS589946:JYS589948 JOW589946:JOW589948 JFA589946:JFA589948 IVE589946:IVE589948 ILI589946:ILI589948 IBM589946:IBM589948 HRQ589946:HRQ589948 HHU589946:HHU589948 GXY589946:GXY589948 GOC589946:GOC589948 GEG589946:GEG589948 FUK589946:FUK589948 FKO589946:FKO589948 FAS589946:FAS589948 EQW589946:EQW589948 EHA589946:EHA589948 DXE589946:DXE589948 DNI589946:DNI589948 DDM589946:DDM589948 CTQ589946:CTQ589948 CJU589946:CJU589948 BZY589946:BZY589948 BQC589946:BQC589948 BGG589946:BGG589948 AWK589946:AWK589948 AMO589946:AMO589948 ACS589946:ACS589948 SW589946:SW589948 JA589946:JA589948 E589946:E589948 WVM524410:WVM524412 WLQ524410:WLQ524412 WBU524410:WBU524412 VRY524410:VRY524412 VIC524410:VIC524412 UYG524410:UYG524412 UOK524410:UOK524412 UEO524410:UEO524412 TUS524410:TUS524412 TKW524410:TKW524412 TBA524410:TBA524412 SRE524410:SRE524412 SHI524410:SHI524412 RXM524410:RXM524412 RNQ524410:RNQ524412 RDU524410:RDU524412 QTY524410:QTY524412 QKC524410:QKC524412 QAG524410:QAG524412 PQK524410:PQK524412 PGO524410:PGO524412 OWS524410:OWS524412 OMW524410:OMW524412 ODA524410:ODA524412 NTE524410:NTE524412 NJI524410:NJI524412 MZM524410:MZM524412 MPQ524410:MPQ524412 MFU524410:MFU524412 LVY524410:LVY524412 LMC524410:LMC524412 LCG524410:LCG524412 KSK524410:KSK524412 KIO524410:KIO524412 JYS524410:JYS524412 JOW524410:JOW524412 JFA524410:JFA524412 IVE524410:IVE524412 ILI524410:ILI524412 IBM524410:IBM524412 HRQ524410:HRQ524412 HHU524410:HHU524412 GXY524410:GXY524412 GOC524410:GOC524412 GEG524410:GEG524412 FUK524410:FUK524412 FKO524410:FKO524412 FAS524410:FAS524412 EQW524410:EQW524412 EHA524410:EHA524412 DXE524410:DXE524412 DNI524410:DNI524412 DDM524410:DDM524412 CTQ524410:CTQ524412 CJU524410:CJU524412 BZY524410:BZY524412 BQC524410:BQC524412 BGG524410:BGG524412 AWK524410:AWK524412 AMO524410:AMO524412 ACS524410:ACS524412 SW524410:SW524412 JA524410:JA524412 E524410:E524412 WVM458874:WVM458876 WLQ458874:WLQ458876 WBU458874:WBU458876 VRY458874:VRY458876 VIC458874:VIC458876 UYG458874:UYG458876 UOK458874:UOK458876 UEO458874:UEO458876 TUS458874:TUS458876 TKW458874:TKW458876 TBA458874:TBA458876 SRE458874:SRE458876 SHI458874:SHI458876 RXM458874:RXM458876 RNQ458874:RNQ458876 RDU458874:RDU458876 QTY458874:QTY458876 QKC458874:QKC458876 QAG458874:QAG458876 PQK458874:PQK458876 PGO458874:PGO458876 OWS458874:OWS458876 OMW458874:OMW458876 ODA458874:ODA458876 NTE458874:NTE458876 NJI458874:NJI458876 MZM458874:MZM458876 MPQ458874:MPQ458876 MFU458874:MFU458876 LVY458874:LVY458876 LMC458874:LMC458876 LCG458874:LCG458876 KSK458874:KSK458876 KIO458874:KIO458876 JYS458874:JYS458876 JOW458874:JOW458876 JFA458874:JFA458876 IVE458874:IVE458876 ILI458874:ILI458876 IBM458874:IBM458876 HRQ458874:HRQ458876 HHU458874:HHU458876 GXY458874:GXY458876 GOC458874:GOC458876 GEG458874:GEG458876 FUK458874:FUK458876 FKO458874:FKO458876 FAS458874:FAS458876 EQW458874:EQW458876 EHA458874:EHA458876 DXE458874:DXE458876 DNI458874:DNI458876 DDM458874:DDM458876 CTQ458874:CTQ458876 CJU458874:CJU458876 BZY458874:BZY458876 BQC458874:BQC458876 BGG458874:BGG458876 AWK458874:AWK458876 AMO458874:AMO458876 ACS458874:ACS458876 SW458874:SW458876 JA458874:JA458876 E458874:E458876 WVM393338:WVM393340 WLQ393338:WLQ393340 WBU393338:WBU393340 VRY393338:VRY393340 VIC393338:VIC393340 UYG393338:UYG393340 UOK393338:UOK393340 UEO393338:UEO393340 TUS393338:TUS393340 TKW393338:TKW393340 TBA393338:TBA393340 SRE393338:SRE393340 SHI393338:SHI393340 RXM393338:RXM393340 RNQ393338:RNQ393340 RDU393338:RDU393340 QTY393338:QTY393340 QKC393338:QKC393340 QAG393338:QAG393340 PQK393338:PQK393340 PGO393338:PGO393340 OWS393338:OWS393340 OMW393338:OMW393340 ODA393338:ODA393340 NTE393338:NTE393340 NJI393338:NJI393340 MZM393338:MZM393340 MPQ393338:MPQ393340 MFU393338:MFU393340 LVY393338:LVY393340 LMC393338:LMC393340 LCG393338:LCG393340 KSK393338:KSK393340 KIO393338:KIO393340 JYS393338:JYS393340 JOW393338:JOW393340 JFA393338:JFA393340 IVE393338:IVE393340 ILI393338:ILI393340 IBM393338:IBM393340 HRQ393338:HRQ393340 HHU393338:HHU393340 GXY393338:GXY393340 GOC393338:GOC393340 GEG393338:GEG393340 FUK393338:FUK393340 FKO393338:FKO393340 FAS393338:FAS393340 EQW393338:EQW393340 EHA393338:EHA393340 DXE393338:DXE393340 DNI393338:DNI393340 DDM393338:DDM393340 CTQ393338:CTQ393340 CJU393338:CJU393340 BZY393338:BZY393340 BQC393338:BQC393340 BGG393338:BGG393340 AWK393338:AWK393340 AMO393338:AMO393340 ACS393338:ACS393340 SW393338:SW393340 JA393338:JA393340 E393338:E393340 WVM327802:WVM327804 WLQ327802:WLQ327804 WBU327802:WBU327804 VRY327802:VRY327804 VIC327802:VIC327804 UYG327802:UYG327804 UOK327802:UOK327804 UEO327802:UEO327804 TUS327802:TUS327804 TKW327802:TKW327804 TBA327802:TBA327804 SRE327802:SRE327804 SHI327802:SHI327804 RXM327802:RXM327804 RNQ327802:RNQ327804 RDU327802:RDU327804 QTY327802:QTY327804 QKC327802:QKC327804 QAG327802:QAG327804 PQK327802:PQK327804 PGO327802:PGO327804 OWS327802:OWS327804 OMW327802:OMW327804 ODA327802:ODA327804 NTE327802:NTE327804 NJI327802:NJI327804 MZM327802:MZM327804 MPQ327802:MPQ327804 MFU327802:MFU327804 LVY327802:LVY327804 LMC327802:LMC327804 LCG327802:LCG327804 KSK327802:KSK327804 KIO327802:KIO327804 JYS327802:JYS327804 JOW327802:JOW327804 JFA327802:JFA327804 IVE327802:IVE327804 ILI327802:ILI327804 IBM327802:IBM327804 HRQ327802:HRQ327804 HHU327802:HHU327804 GXY327802:GXY327804 GOC327802:GOC327804 GEG327802:GEG327804 FUK327802:FUK327804 FKO327802:FKO327804 FAS327802:FAS327804 EQW327802:EQW327804 EHA327802:EHA327804 DXE327802:DXE327804 DNI327802:DNI327804 DDM327802:DDM327804 CTQ327802:CTQ327804 CJU327802:CJU327804 BZY327802:BZY327804 BQC327802:BQC327804 BGG327802:BGG327804 AWK327802:AWK327804 AMO327802:AMO327804 ACS327802:ACS327804 SW327802:SW327804 JA327802:JA327804 E327802:E327804 WVM262266:WVM262268 WLQ262266:WLQ262268 WBU262266:WBU262268 VRY262266:VRY262268 VIC262266:VIC262268 UYG262266:UYG262268 UOK262266:UOK262268 UEO262266:UEO262268 TUS262266:TUS262268 TKW262266:TKW262268 TBA262266:TBA262268 SRE262266:SRE262268 SHI262266:SHI262268 RXM262266:RXM262268 RNQ262266:RNQ262268 RDU262266:RDU262268 QTY262266:QTY262268 QKC262266:QKC262268 QAG262266:QAG262268 PQK262266:PQK262268 PGO262266:PGO262268 OWS262266:OWS262268 OMW262266:OMW262268 ODA262266:ODA262268 NTE262266:NTE262268 NJI262266:NJI262268 MZM262266:MZM262268 MPQ262266:MPQ262268 MFU262266:MFU262268 LVY262266:LVY262268 LMC262266:LMC262268 LCG262266:LCG262268 KSK262266:KSK262268 KIO262266:KIO262268 JYS262266:JYS262268 JOW262266:JOW262268 JFA262266:JFA262268 IVE262266:IVE262268 ILI262266:ILI262268 IBM262266:IBM262268 HRQ262266:HRQ262268 HHU262266:HHU262268 GXY262266:GXY262268 GOC262266:GOC262268 GEG262266:GEG262268 FUK262266:FUK262268 FKO262266:FKO262268 FAS262266:FAS262268 EQW262266:EQW262268 EHA262266:EHA262268 DXE262266:DXE262268 DNI262266:DNI262268 DDM262266:DDM262268 CTQ262266:CTQ262268 CJU262266:CJU262268 BZY262266:BZY262268 BQC262266:BQC262268 BGG262266:BGG262268 AWK262266:AWK262268 AMO262266:AMO262268 ACS262266:ACS262268 SW262266:SW262268 JA262266:JA262268 E262266:E262268 WVM196730:WVM196732 WLQ196730:WLQ196732 WBU196730:WBU196732 VRY196730:VRY196732 VIC196730:VIC196732 UYG196730:UYG196732 UOK196730:UOK196732 UEO196730:UEO196732 TUS196730:TUS196732 TKW196730:TKW196732 TBA196730:TBA196732 SRE196730:SRE196732 SHI196730:SHI196732 RXM196730:RXM196732 RNQ196730:RNQ196732 RDU196730:RDU196732 QTY196730:QTY196732 QKC196730:QKC196732 QAG196730:QAG196732 PQK196730:PQK196732 PGO196730:PGO196732 OWS196730:OWS196732 OMW196730:OMW196732 ODA196730:ODA196732 NTE196730:NTE196732 NJI196730:NJI196732 MZM196730:MZM196732 MPQ196730:MPQ196732 MFU196730:MFU196732 LVY196730:LVY196732 LMC196730:LMC196732 LCG196730:LCG196732 KSK196730:KSK196732 KIO196730:KIO196732 JYS196730:JYS196732 JOW196730:JOW196732 JFA196730:JFA196732 IVE196730:IVE196732 ILI196730:ILI196732 IBM196730:IBM196732 HRQ196730:HRQ196732 HHU196730:HHU196732 GXY196730:GXY196732 GOC196730:GOC196732 GEG196730:GEG196732 FUK196730:FUK196732 FKO196730:FKO196732 FAS196730:FAS196732 EQW196730:EQW196732 EHA196730:EHA196732 DXE196730:DXE196732 DNI196730:DNI196732 DDM196730:DDM196732 CTQ196730:CTQ196732 CJU196730:CJU196732 BZY196730:BZY196732 BQC196730:BQC196732 BGG196730:BGG196732 AWK196730:AWK196732 AMO196730:AMO196732 ACS196730:ACS196732 SW196730:SW196732 JA196730:JA196732 E196730:E196732 WVM131194:WVM131196 WLQ131194:WLQ131196 WBU131194:WBU131196 VRY131194:VRY131196 VIC131194:VIC131196 UYG131194:UYG131196 UOK131194:UOK131196 UEO131194:UEO131196 TUS131194:TUS131196 TKW131194:TKW131196 TBA131194:TBA131196 SRE131194:SRE131196 SHI131194:SHI131196 RXM131194:RXM131196 RNQ131194:RNQ131196 RDU131194:RDU131196 QTY131194:QTY131196 QKC131194:QKC131196 QAG131194:QAG131196 PQK131194:PQK131196 PGO131194:PGO131196 OWS131194:OWS131196 OMW131194:OMW131196 ODA131194:ODA131196 NTE131194:NTE131196 NJI131194:NJI131196 MZM131194:MZM131196 MPQ131194:MPQ131196 MFU131194:MFU131196 LVY131194:LVY131196 LMC131194:LMC131196 LCG131194:LCG131196 KSK131194:KSK131196 KIO131194:KIO131196 JYS131194:JYS131196 JOW131194:JOW131196 JFA131194:JFA131196 IVE131194:IVE131196 ILI131194:ILI131196 IBM131194:IBM131196 HRQ131194:HRQ131196 HHU131194:HHU131196 GXY131194:GXY131196 GOC131194:GOC131196 GEG131194:GEG131196 FUK131194:FUK131196 FKO131194:FKO131196 FAS131194:FAS131196 EQW131194:EQW131196 EHA131194:EHA131196 DXE131194:DXE131196 DNI131194:DNI131196 DDM131194:DDM131196 CTQ131194:CTQ131196 CJU131194:CJU131196 BZY131194:BZY131196 BQC131194:BQC131196 BGG131194:BGG131196 AWK131194:AWK131196 AMO131194:AMO131196 ACS131194:ACS131196 SW131194:SW131196 JA131194:JA131196 E131194:E131196 WVM65658:WVM65660 WLQ65658:WLQ65660 WBU65658:WBU65660 VRY65658:VRY65660 VIC65658:VIC65660 UYG65658:UYG65660 UOK65658:UOK65660 UEO65658:UEO65660 TUS65658:TUS65660 TKW65658:TKW65660 TBA65658:TBA65660 SRE65658:SRE65660 SHI65658:SHI65660 RXM65658:RXM65660 RNQ65658:RNQ65660 RDU65658:RDU65660 QTY65658:QTY65660 QKC65658:QKC65660 QAG65658:QAG65660 PQK65658:PQK65660 PGO65658:PGO65660 OWS65658:OWS65660 OMW65658:OMW65660 ODA65658:ODA65660 NTE65658:NTE65660 NJI65658:NJI65660 MZM65658:MZM65660 MPQ65658:MPQ65660 MFU65658:MFU65660 LVY65658:LVY65660 LMC65658:LMC65660 LCG65658:LCG65660 KSK65658:KSK65660 KIO65658:KIO65660 JYS65658:JYS65660 JOW65658:JOW65660 JFA65658:JFA65660 IVE65658:IVE65660 ILI65658:ILI65660 IBM65658:IBM65660 HRQ65658:HRQ65660 HHU65658:HHU65660 GXY65658:GXY65660 GOC65658:GOC65660 GEG65658:GEG65660 FUK65658:FUK65660 FKO65658:FKO65660 FAS65658:FAS65660 EQW65658:EQW65660 EHA65658:EHA65660 DXE65658:DXE65660 DNI65658:DNI65660 DDM65658:DDM65660 CTQ65658:CTQ65660 CJU65658:CJU65660 BZY65658:BZY65660 BQC65658:BQC65660 BGG65658:BGG65660 AWK65658:AWK65660 AMO65658:AMO65660 ACS65658:ACS65660 SW65658:SW65660 JA65658:JA65660 E65658:E65660 WVM122:WVM124 WLQ122:WLQ124 WBU122:WBU124 VRY122:VRY124 VIC122:VIC124 UYG122:UYG124 UOK122:UOK124 UEO122:UEO124 TUS122:TUS124 TKW122:TKW124 TBA122:TBA124 SRE122:SRE124 SHI122:SHI124 RXM122:RXM124 RNQ122:RNQ124 RDU122:RDU124 QTY122:QTY124 QKC122:QKC124 QAG122:QAG124 PQK122:PQK124 PGO122:PGO124 OWS122:OWS124 OMW122:OMW124 ODA122:ODA124 NTE122:NTE124 NJI122:NJI124 MZM122:MZM124 MPQ122:MPQ124 MFU122:MFU124 LVY122:LVY124 LMC122:LMC124 LCG122:LCG124 KSK122:KSK124 KIO122:KIO124 JYS122:JYS124 JOW122:JOW124 JFA122:JFA124 IVE122:IVE124 ILI122:ILI124 IBM122:IBM124 HRQ122:HRQ124 HHU122:HHU124 GXY122:GXY124 GOC122:GOC124 GEG122:GEG124 FUK122:FUK124 FKO122:FKO124 FAS122:FAS124 EQW122:EQW124 EHA122:EHA124 DXE122:DXE124 DNI122:DNI124 DDM122:DDM124 CTQ122:CTQ124 CJU122:CJU124 BZY122:BZY124 BQC122:BQC124 BGG122:BGG124 AWK122:AWK124 AMO122:AMO124 ACS122:ACS124 SW122:SW124 JA122:JA124">
      <formula1>0.1</formula1>
      <formula2>0.5</formula2>
    </dataValidation>
  </dataValidations>
  <hyperlinks>
    <hyperlink ref="G132" location="Sheet1!D4" display="BACK to SUMMARY"/>
    <hyperlink ref="I21" location="Sheet1!H130" display="Go to Bottom of Page"/>
  </hyperlinks>
  <pageMargins left="0.7" right="0.7" top="0.75" bottom="0.75" header="0.3" footer="0.3"/>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dimension ref="A1:R41"/>
  <sheetViews>
    <sheetView workbookViewId="0">
      <selection activeCell="F36" sqref="F36"/>
    </sheetView>
  </sheetViews>
  <sheetFormatPr defaultRowHeight="15"/>
  <cols>
    <col min="18" max="18" width="14.42578125" customWidth="1"/>
  </cols>
  <sheetData>
    <row r="1" spans="1:18" s="3" customFormat="1" ht="18">
      <c r="A1" s="163" t="s">
        <v>119</v>
      </c>
      <c r="B1" s="164"/>
      <c r="C1" s="164"/>
      <c r="D1" s="164"/>
      <c r="E1" s="165"/>
      <c r="F1" s="165"/>
      <c r="G1" s="164"/>
      <c r="H1" s="165"/>
    </row>
    <row r="2" spans="1:18" s="3" customFormat="1">
      <c r="A2" s="267" t="s">
        <v>89</v>
      </c>
      <c r="B2" s="268"/>
      <c r="C2" s="269"/>
      <c r="D2" s="270"/>
      <c r="E2" s="270"/>
      <c r="F2" s="270"/>
      <c r="G2" s="270"/>
      <c r="H2" s="271"/>
    </row>
    <row r="3" spans="1:18" s="3" customFormat="1">
      <c r="A3" s="267" t="s">
        <v>90</v>
      </c>
      <c r="B3" s="268"/>
      <c r="C3" s="269"/>
      <c r="D3" s="270"/>
      <c r="E3" s="270"/>
      <c r="F3" s="270"/>
      <c r="G3" s="270"/>
      <c r="H3" s="271"/>
    </row>
    <row r="4" spans="1:18" s="3" customFormat="1">
      <c r="A4" s="267" t="s">
        <v>91</v>
      </c>
      <c r="B4" s="268"/>
      <c r="C4" s="269"/>
      <c r="D4" s="270"/>
      <c r="E4" s="270"/>
      <c r="F4" s="270"/>
      <c r="G4" s="270"/>
      <c r="H4" s="271"/>
    </row>
    <row r="5" spans="1:18" s="3" customFormat="1">
      <c r="A5" s="58"/>
      <c r="H5" s="2"/>
    </row>
    <row r="7" spans="1:18" ht="15.75">
      <c r="C7" s="198" t="s">
        <v>1</v>
      </c>
      <c r="D7" s="199"/>
      <c r="E7" s="199"/>
      <c r="F7" s="199"/>
      <c r="H7" s="198" t="s">
        <v>55</v>
      </c>
      <c r="I7" s="199"/>
      <c r="J7" s="199"/>
      <c r="K7" s="199"/>
      <c r="L7" s="199"/>
      <c r="M7" s="199"/>
      <c r="N7" s="199"/>
    </row>
    <row r="8" spans="1:18" ht="15.75">
      <c r="A8" s="173"/>
      <c r="C8" s="172"/>
      <c r="H8" s="172"/>
      <c r="P8" s="273" t="s">
        <v>92</v>
      </c>
      <c r="Q8" s="274"/>
      <c r="R8" s="174" t="s">
        <v>93</v>
      </c>
    </row>
    <row r="9" spans="1:18" ht="15.75" thickBot="1">
      <c r="C9" s="175" t="s">
        <v>94</v>
      </c>
      <c r="D9" s="175" t="s">
        <v>95</v>
      </c>
      <c r="E9" s="175" t="s">
        <v>96</v>
      </c>
      <c r="F9" s="175" t="s">
        <v>97</v>
      </c>
      <c r="H9" s="175" t="s">
        <v>98</v>
      </c>
      <c r="I9" s="175" t="s">
        <v>99</v>
      </c>
      <c r="L9" s="252" t="s">
        <v>98</v>
      </c>
      <c r="M9" s="252" t="s">
        <v>99</v>
      </c>
      <c r="N9" s="252" t="s">
        <v>100</v>
      </c>
      <c r="P9" s="176">
        <v>3.81</v>
      </c>
      <c r="Q9" s="177">
        <v>4</v>
      </c>
      <c r="R9" s="174" t="s">
        <v>101</v>
      </c>
    </row>
    <row r="10" spans="1:18">
      <c r="C10" s="178" t="s">
        <v>99</v>
      </c>
      <c r="D10" s="178" t="s">
        <v>100</v>
      </c>
      <c r="E10" s="178" t="s">
        <v>102</v>
      </c>
      <c r="F10" s="178" t="s">
        <v>103</v>
      </c>
      <c r="H10" s="178" t="s">
        <v>104</v>
      </c>
      <c r="I10" s="179" t="s">
        <v>105</v>
      </c>
      <c r="J10" s="180"/>
      <c r="K10" s="181"/>
      <c r="L10" s="253"/>
      <c r="M10" s="253"/>
      <c r="N10" s="253"/>
      <c r="P10" s="176">
        <v>3.21</v>
      </c>
      <c r="Q10" s="177">
        <v>3.8</v>
      </c>
      <c r="R10" s="174" t="s">
        <v>106</v>
      </c>
    </row>
    <row r="11" spans="1:18">
      <c r="C11" s="182"/>
      <c r="D11" s="182"/>
      <c r="E11" s="182"/>
      <c r="F11" s="182"/>
      <c r="H11" s="183" t="s">
        <v>107</v>
      </c>
      <c r="I11" s="184" t="s">
        <v>107</v>
      </c>
      <c r="J11" s="216"/>
      <c r="K11" s="217" t="s">
        <v>108</v>
      </c>
      <c r="L11" s="254">
        <f>(+H22/8)*0.4</f>
        <v>0</v>
      </c>
      <c r="M11" s="258">
        <f>(+I22/8)*0.6</f>
        <v>0</v>
      </c>
      <c r="N11" s="263">
        <f>+L11+M11</f>
        <v>0</v>
      </c>
      <c r="P11" s="176">
        <v>2.21</v>
      </c>
      <c r="Q11" s="177">
        <v>3.2</v>
      </c>
      <c r="R11" s="174" t="s">
        <v>72</v>
      </c>
    </row>
    <row r="12" spans="1:18" ht="15.75" thickBot="1">
      <c r="A12" s="186">
        <v>1</v>
      </c>
      <c r="B12" s="186"/>
      <c r="C12" s="187">
        <v>0</v>
      </c>
      <c r="D12" s="186">
        <v>0</v>
      </c>
      <c r="E12" s="186">
        <v>0</v>
      </c>
      <c r="F12" s="186">
        <f>((+D12+E12)/2)*C12</f>
        <v>0</v>
      </c>
      <c r="G12" s="186">
        <v>1</v>
      </c>
      <c r="H12" s="186">
        <v>0</v>
      </c>
      <c r="I12" s="186">
        <v>0</v>
      </c>
      <c r="J12" s="185"/>
      <c r="K12" s="188"/>
      <c r="L12" s="255"/>
      <c r="M12" s="259"/>
      <c r="N12" s="255"/>
      <c r="P12" s="189">
        <v>1</v>
      </c>
      <c r="Q12" s="190">
        <v>2.2000000000000002</v>
      </c>
      <c r="R12" s="191" t="s">
        <v>109</v>
      </c>
    </row>
    <row r="13" spans="1:18" ht="15.75" thickBot="1">
      <c r="A13" s="186">
        <v>2</v>
      </c>
      <c r="B13" s="186"/>
      <c r="C13" s="187">
        <v>0</v>
      </c>
      <c r="D13" s="186">
        <v>0</v>
      </c>
      <c r="E13" s="186">
        <v>0</v>
      </c>
      <c r="F13" s="186">
        <f t="shared" ref="F13:F29" si="0">((+D13+E13)/2)*C13</f>
        <v>0</v>
      </c>
      <c r="G13" s="186">
        <v>2</v>
      </c>
      <c r="H13" s="186">
        <v>0</v>
      </c>
      <c r="I13" s="186">
        <v>0</v>
      </c>
      <c r="J13" s="233"/>
      <c r="K13" s="234" t="s">
        <v>105</v>
      </c>
      <c r="L13" s="256">
        <f>(+H22/9)*0.4</f>
        <v>0</v>
      </c>
      <c r="M13" s="257">
        <f>(+I22/9)*0.6</f>
        <v>0</v>
      </c>
      <c r="N13" s="264">
        <f>+L13+M13</f>
        <v>0</v>
      </c>
    </row>
    <row r="14" spans="1:18">
      <c r="A14" s="186">
        <v>3</v>
      </c>
      <c r="B14" s="186"/>
      <c r="C14" s="192">
        <v>0</v>
      </c>
      <c r="D14" s="186">
        <v>0</v>
      </c>
      <c r="E14" s="186">
        <v>0</v>
      </c>
      <c r="F14" s="186">
        <f t="shared" si="0"/>
        <v>0</v>
      </c>
      <c r="G14" s="186">
        <v>3</v>
      </c>
      <c r="H14" s="186">
        <v>0</v>
      </c>
      <c r="I14" s="186">
        <v>0</v>
      </c>
      <c r="J14" s="186"/>
    </row>
    <row r="15" spans="1:18">
      <c r="A15" s="186">
        <v>4</v>
      </c>
      <c r="B15" s="186"/>
      <c r="C15" s="187">
        <v>0</v>
      </c>
      <c r="D15" s="186">
        <v>0</v>
      </c>
      <c r="E15" s="186">
        <v>0</v>
      </c>
      <c r="F15" s="186">
        <f t="shared" si="0"/>
        <v>0</v>
      </c>
      <c r="G15" s="186">
        <v>4</v>
      </c>
      <c r="H15" s="186">
        <v>0</v>
      </c>
      <c r="I15" s="186">
        <v>0</v>
      </c>
      <c r="J15" s="186"/>
    </row>
    <row r="16" spans="1:18">
      <c r="A16" s="186">
        <v>5</v>
      </c>
      <c r="B16" s="186"/>
      <c r="C16" s="193">
        <v>0</v>
      </c>
      <c r="D16" s="194">
        <v>0</v>
      </c>
      <c r="E16" s="186">
        <v>0</v>
      </c>
      <c r="F16" s="194">
        <f t="shared" si="0"/>
        <v>0</v>
      </c>
      <c r="G16" s="186">
        <v>5</v>
      </c>
      <c r="H16" s="186">
        <v>0</v>
      </c>
      <c r="I16" s="186">
        <v>0</v>
      </c>
      <c r="J16" s="186"/>
    </row>
    <row r="17" spans="1:10">
      <c r="A17" s="186">
        <v>6</v>
      </c>
      <c r="B17" s="186"/>
      <c r="C17" s="187">
        <v>0</v>
      </c>
      <c r="D17" s="186">
        <v>0</v>
      </c>
      <c r="E17" s="186">
        <v>0</v>
      </c>
      <c r="F17" s="186">
        <f t="shared" si="0"/>
        <v>0</v>
      </c>
      <c r="G17" s="186">
        <v>6</v>
      </c>
      <c r="H17" s="186">
        <v>0</v>
      </c>
      <c r="I17" s="186">
        <v>0</v>
      </c>
      <c r="J17" s="186"/>
    </row>
    <row r="18" spans="1:10">
      <c r="A18" s="186">
        <v>7</v>
      </c>
      <c r="B18" s="186"/>
      <c r="C18" s="187">
        <v>0</v>
      </c>
      <c r="D18" s="186">
        <v>0</v>
      </c>
      <c r="E18" s="186">
        <v>0</v>
      </c>
      <c r="F18" s="186">
        <f t="shared" si="0"/>
        <v>0</v>
      </c>
      <c r="G18" s="186">
        <v>7</v>
      </c>
      <c r="H18" s="186">
        <v>0</v>
      </c>
      <c r="I18" s="186">
        <v>0</v>
      </c>
      <c r="J18" s="186"/>
    </row>
    <row r="19" spans="1:10">
      <c r="A19" s="186">
        <v>8</v>
      </c>
      <c r="B19" s="186"/>
      <c r="C19" s="187">
        <v>0</v>
      </c>
      <c r="D19" s="186">
        <v>0</v>
      </c>
      <c r="E19" s="186">
        <v>0</v>
      </c>
      <c r="F19" s="186">
        <f t="shared" si="0"/>
        <v>0</v>
      </c>
      <c r="G19" s="186">
        <v>8</v>
      </c>
      <c r="H19" s="186">
        <v>0</v>
      </c>
      <c r="I19" s="186">
        <v>0</v>
      </c>
      <c r="J19" s="186"/>
    </row>
    <row r="20" spans="1:10">
      <c r="A20" s="186">
        <v>9</v>
      </c>
      <c r="B20" s="186"/>
      <c r="C20" s="187">
        <v>0</v>
      </c>
      <c r="D20" s="186">
        <v>0</v>
      </c>
      <c r="E20" s="186">
        <v>0</v>
      </c>
      <c r="F20" s="186">
        <f t="shared" si="0"/>
        <v>0</v>
      </c>
      <c r="G20" s="186">
        <v>9</v>
      </c>
      <c r="H20" s="235"/>
      <c r="I20" s="235"/>
      <c r="J20" s="186" t="s">
        <v>120</v>
      </c>
    </row>
    <row r="21" spans="1:10">
      <c r="A21" s="186">
        <v>10</v>
      </c>
      <c r="B21" s="186"/>
      <c r="C21" s="187">
        <v>0</v>
      </c>
      <c r="D21" s="186">
        <v>0</v>
      </c>
      <c r="E21" s="186">
        <v>0</v>
      </c>
      <c r="F21" s="186">
        <f t="shared" si="0"/>
        <v>0</v>
      </c>
      <c r="G21" s="186"/>
      <c r="H21" s="195" t="s">
        <v>110</v>
      </c>
      <c r="I21" s="195" t="s">
        <v>110</v>
      </c>
      <c r="J21" s="186"/>
    </row>
    <row r="22" spans="1:10">
      <c r="A22" s="186">
        <v>11</v>
      </c>
      <c r="B22" s="186"/>
      <c r="C22" s="187">
        <v>0</v>
      </c>
      <c r="D22" s="186">
        <v>0</v>
      </c>
      <c r="E22" s="186">
        <v>0</v>
      </c>
      <c r="F22" s="186">
        <f t="shared" si="0"/>
        <v>0</v>
      </c>
      <c r="G22" s="186"/>
      <c r="H22" s="186">
        <f>SUM(H12:H20)</f>
        <v>0</v>
      </c>
      <c r="I22" s="186">
        <f>SUM(I12:I20)</f>
        <v>0</v>
      </c>
      <c r="J22" s="186"/>
    </row>
    <row r="23" spans="1:10">
      <c r="A23" s="186">
        <v>12</v>
      </c>
      <c r="B23" s="186"/>
      <c r="C23" s="187">
        <v>0</v>
      </c>
      <c r="D23" s="186">
        <v>0</v>
      </c>
      <c r="E23" s="186">
        <v>0</v>
      </c>
      <c r="F23" s="186">
        <f t="shared" si="0"/>
        <v>0</v>
      </c>
      <c r="G23" s="186"/>
      <c r="H23" s="194"/>
      <c r="I23" s="194"/>
      <c r="J23" s="186"/>
    </row>
    <row r="24" spans="1:10">
      <c r="A24" s="186">
        <v>13</v>
      </c>
      <c r="B24" s="186"/>
      <c r="C24" s="187">
        <v>0</v>
      </c>
      <c r="D24" s="186">
        <v>0</v>
      </c>
      <c r="E24" s="186">
        <v>0</v>
      </c>
      <c r="F24" s="186">
        <f t="shared" si="0"/>
        <v>0</v>
      </c>
      <c r="G24" s="186"/>
      <c r="H24" s="194"/>
      <c r="I24" s="194"/>
      <c r="J24" s="186"/>
    </row>
    <row r="25" spans="1:10">
      <c r="A25" s="186">
        <v>14</v>
      </c>
      <c r="B25" s="186"/>
      <c r="C25" s="187">
        <v>0</v>
      </c>
      <c r="D25" s="186">
        <v>0</v>
      </c>
      <c r="E25" s="186">
        <v>0</v>
      </c>
      <c r="F25" s="186">
        <f t="shared" si="0"/>
        <v>0</v>
      </c>
      <c r="G25" s="186"/>
      <c r="H25" s="194"/>
      <c r="I25" s="194"/>
      <c r="J25" s="186"/>
    </row>
    <row r="26" spans="1:10">
      <c r="A26" s="186">
        <v>15</v>
      </c>
      <c r="B26" s="186"/>
      <c r="C26" s="187">
        <v>0</v>
      </c>
      <c r="D26" s="186">
        <v>0</v>
      </c>
      <c r="E26" s="186">
        <v>0</v>
      </c>
      <c r="F26" s="186">
        <f t="shared" si="0"/>
        <v>0</v>
      </c>
      <c r="G26" s="186"/>
      <c r="H26" s="194"/>
      <c r="I26" s="194"/>
      <c r="J26" s="186"/>
    </row>
    <row r="27" spans="1:10">
      <c r="A27" s="186">
        <v>16</v>
      </c>
      <c r="B27" s="186"/>
      <c r="C27" s="187">
        <v>0</v>
      </c>
      <c r="D27" s="186">
        <v>0</v>
      </c>
      <c r="E27" s="186">
        <v>0</v>
      </c>
      <c r="F27" s="186">
        <f t="shared" si="0"/>
        <v>0</v>
      </c>
      <c r="G27" s="186"/>
      <c r="H27" s="194"/>
      <c r="I27" s="194"/>
      <c r="J27" s="186"/>
    </row>
    <row r="28" spans="1:10">
      <c r="A28" s="186">
        <v>17</v>
      </c>
      <c r="B28" s="186"/>
      <c r="C28" s="187">
        <v>0</v>
      </c>
      <c r="D28" s="186">
        <v>0</v>
      </c>
      <c r="E28" s="186">
        <v>0</v>
      </c>
      <c r="F28" s="186">
        <f t="shared" si="0"/>
        <v>0</v>
      </c>
      <c r="G28" s="186"/>
      <c r="H28" s="194"/>
      <c r="I28" s="194"/>
      <c r="J28" s="186"/>
    </row>
    <row r="29" spans="1:10">
      <c r="A29" s="186">
        <v>18</v>
      </c>
      <c r="B29" s="186"/>
      <c r="C29" s="187">
        <v>0</v>
      </c>
      <c r="D29" s="186">
        <v>0</v>
      </c>
      <c r="E29" s="186">
        <v>0</v>
      </c>
      <c r="F29" s="186">
        <f t="shared" si="0"/>
        <v>0</v>
      </c>
      <c r="G29" s="186"/>
      <c r="H29" s="196"/>
      <c r="I29" s="196"/>
      <c r="J29" s="186"/>
    </row>
    <row r="30" spans="1:10">
      <c r="A30" s="186"/>
      <c r="B30" s="186"/>
      <c r="C30" s="195" t="s">
        <v>111</v>
      </c>
      <c r="D30" s="186"/>
      <c r="E30" s="186"/>
      <c r="F30" s="195" t="s">
        <v>110</v>
      </c>
      <c r="G30" s="186"/>
      <c r="H30" s="186"/>
      <c r="I30" s="186"/>
      <c r="J30" s="186"/>
    </row>
    <row r="31" spans="1:10">
      <c r="A31" s="186"/>
      <c r="B31" s="186"/>
      <c r="C31" s="187">
        <f>SUM(C12:C29)</f>
        <v>0</v>
      </c>
      <c r="D31" s="197" t="s">
        <v>112</v>
      </c>
      <c r="F31" s="260">
        <f>SUM(F12:F29)</f>
        <v>0</v>
      </c>
      <c r="G31" s="186"/>
      <c r="H31" s="186"/>
      <c r="I31" s="186"/>
      <c r="J31" s="186"/>
    </row>
    <row r="32" spans="1:10" ht="15.75" thickBot="1">
      <c r="A32" s="186"/>
      <c r="B32" s="186"/>
      <c r="C32" s="186"/>
      <c r="D32" s="186"/>
      <c r="E32" s="186"/>
      <c r="F32" s="186"/>
      <c r="G32" s="186"/>
      <c r="H32" s="186"/>
      <c r="I32" s="186"/>
      <c r="J32" s="186"/>
    </row>
    <row r="33" spans="2:14">
      <c r="B33" s="200" t="s">
        <v>113</v>
      </c>
      <c r="C33" s="201"/>
      <c r="D33" s="201"/>
      <c r="E33" s="201"/>
      <c r="F33" s="201"/>
      <c r="G33" s="201"/>
      <c r="H33" s="202"/>
      <c r="I33" s="218" t="s">
        <v>114</v>
      </c>
      <c r="J33" s="219"/>
      <c r="K33" s="219"/>
      <c r="L33" s="219"/>
      <c r="M33" s="219"/>
      <c r="N33" s="220"/>
    </row>
    <row r="34" spans="2:14">
      <c r="B34" s="203"/>
      <c r="C34" s="204"/>
      <c r="D34" s="204"/>
      <c r="E34" s="204"/>
      <c r="F34" s="205" t="s">
        <v>115</v>
      </c>
      <c r="G34" s="204"/>
      <c r="H34" s="206"/>
      <c r="I34" s="221"/>
      <c r="J34" s="222"/>
      <c r="K34" s="222"/>
      <c r="L34" s="222"/>
      <c r="M34" s="223" t="s">
        <v>115</v>
      </c>
      <c r="N34" s="224"/>
    </row>
    <row r="35" spans="2:14">
      <c r="B35" s="236" t="s">
        <v>1</v>
      </c>
      <c r="C35" s="237"/>
      <c r="D35" s="238"/>
      <c r="E35" s="261">
        <f>+F31</f>
        <v>0</v>
      </c>
      <c r="F35" s="237">
        <f>+E35*0.7</f>
        <v>0</v>
      </c>
      <c r="G35" s="237"/>
      <c r="H35" s="239"/>
      <c r="I35" s="240" t="s">
        <v>1</v>
      </c>
      <c r="J35" s="241"/>
      <c r="K35" s="242"/>
      <c r="L35" s="249">
        <f>+F31</f>
        <v>0</v>
      </c>
      <c r="M35" s="241">
        <f>+L35*0.7</f>
        <v>0</v>
      </c>
      <c r="N35" s="243"/>
    </row>
    <row r="36" spans="2:14">
      <c r="B36" s="236" t="s">
        <v>55</v>
      </c>
      <c r="C36" s="237"/>
      <c r="D36" s="238"/>
      <c r="E36" s="262">
        <f>+N11</f>
        <v>0</v>
      </c>
      <c r="F36" s="237">
        <f>+E36*0.3</f>
        <v>0</v>
      </c>
      <c r="G36" s="237"/>
      <c r="H36" s="239"/>
      <c r="I36" s="240" t="s">
        <v>55</v>
      </c>
      <c r="J36" s="241"/>
      <c r="K36" s="242"/>
      <c r="L36" s="265">
        <f>+N13</f>
        <v>0</v>
      </c>
      <c r="M36" s="241">
        <f>+L36*0.3</f>
        <v>0</v>
      </c>
      <c r="N36" s="243"/>
    </row>
    <row r="37" spans="2:14">
      <c r="B37" s="209"/>
      <c r="C37" s="204"/>
      <c r="D37" s="204"/>
      <c r="E37" s="247"/>
      <c r="F37" s="204"/>
      <c r="G37" s="204"/>
      <c r="H37" s="206"/>
      <c r="I37" s="227"/>
      <c r="J37" s="222"/>
      <c r="K37" s="222"/>
      <c r="L37" s="250"/>
      <c r="M37" s="222"/>
      <c r="N37" s="224"/>
    </row>
    <row r="38" spans="2:14">
      <c r="B38" s="207" t="s">
        <v>116</v>
      </c>
      <c r="C38" s="204"/>
      <c r="D38" s="208"/>
      <c r="E38" s="247"/>
      <c r="F38" s="204">
        <f>+F36+F35</f>
        <v>0</v>
      </c>
      <c r="G38" s="204"/>
      <c r="H38" s="206"/>
      <c r="I38" s="225" t="s">
        <v>116</v>
      </c>
      <c r="J38" s="222"/>
      <c r="K38" s="226"/>
      <c r="L38" s="250"/>
      <c r="M38" s="222">
        <f>+M36+M35</f>
        <v>0</v>
      </c>
      <c r="N38" s="224"/>
    </row>
    <row r="39" spans="2:14">
      <c r="B39" s="236" t="s">
        <v>117</v>
      </c>
      <c r="C39" s="237"/>
      <c r="D39" s="238"/>
      <c r="E39" s="246"/>
      <c r="F39" s="237">
        <v>0</v>
      </c>
      <c r="G39" s="237"/>
      <c r="H39" s="244"/>
      <c r="I39" s="245" t="s">
        <v>117</v>
      </c>
      <c r="J39" s="241"/>
      <c r="K39" s="242"/>
      <c r="L39" s="249"/>
      <c r="M39" s="241">
        <v>0</v>
      </c>
      <c r="N39" s="243"/>
    </row>
    <row r="40" spans="2:14">
      <c r="B40" s="207" t="s">
        <v>118</v>
      </c>
      <c r="C40" s="204"/>
      <c r="D40" s="204"/>
      <c r="E40" s="247"/>
      <c r="F40" s="210"/>
      <c r="G40" s="204"/>
      <c r="H40" s="206"/>
      <c r="I40" s="225" t="s">
        <v>118</v>
      </c>
      <c r="J40" s="222"/>
      <c r="K40" s="222"/>
      <c r="L40" s="250"/>
      <c r="M40" s="228"/>
      <c r="N40" s="224"/>
    </row>
    <row r="41" spans="2:14" ht="15.75" thickBot="1">
      <c r="B41" s="211"/>
      <c r="C41" s="212" t="s">
        <v>113</v>
      </c>
      <c r="D41" s="213"/>
      <c r="E41" s="248"/>
      <c r="F41" s="214">
        <f>+F39+F38</f>
        <v>0</v>
      </c>
      <c r="G41" s="213"/>
      <c r="H41" s="215"/>
      <c r="I41" s="229" t="s">
        <v>114</v>
      </c>
      <c r="J41" s="230"/>
      <c r="K41" s="230"/>
      <c r="L41" s="251"/>
      <c r="M41" s="231">
        <f>+M39+M38</f>
        <v>0</v>
      </c>
      <c r="N41" s="232"/>
    </row>
  </sheetData>
  <mergeCells count="7">
    <mergeCell ref="P8:Q8"/>
    <mergeCell ref="A2:B2"/>
    <mergeCell ref="C2:H2"/>
    <mergeCell ref="A3:B3"/>
    <mergeCell ref="C3:H3"/>
    <mergeCell ref="A4:B4"/>
    <mergeCell ref="C4:H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PES FOR REPS</vt:lpstr>
      <vt:lpstr>PES FOR ADMIN</vt:lpstr>
    </vt:vector>
  </TitlesOfParts>
  <Company>Deftones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Diliman</dc:creator>
  <cp:lastModifiedBy>ims-ge</cp:lastModifiedBy>
  <dcterms:created xsi:type="dcterms:W3CDTF">2014-01-14T06:33:37Z</dcterms:created>
  <dcterms:modified xsi:type="dcterms:W3CDTF">2014-02-04T21:13:08Z</dcterms:modified>
</cp:coreProperties>
</file>